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ims.gov.uk\data\Users\GBBULVD\BULHOME18\EWaller\Data\Desktop\"/>
    </mc:Choice>
  </mc:AlternateContent>
  <xr:revisionPtr revIDLastSave="0" documentId="13_ncr:1_{ED930673-DB47-41EA-B567-5775D2247E9D}" xr6:coauthVersionLast="44" xr6:coauthVersionMax="45" xr10:uidLastSave="{00000000-0000-0000-0000-000000000000}"/>
  <bookViews>
    <workbookView xWindow="-108" yWindow="-108" windowWidth="23256" windowHeight="12576" activeTab="1" xr2:uid="{AE0A2E15-1EEE-4ADD-A197-41F316F26C1B}"/>
  </bookViews>
  <sheets>
    <sheet name="Guidance" sheetId="3" r:id="rId1"/>
    <sheet name="Return" sheetId="2" r:id="rId2"/>
    <sheet name="lookup" sheetId="4" state="hidden" r:id="rId3"/>
    <sheet name="datasheet" sheetId="5" state="hidden" r:id="rId4"/>
  </sheets>
  <definedNames>
    <definedName name="_xlnm.Print_Area" localSheetId="3">datasheet!$A$1:$I$49</definedName>
    <definedName name="_xlnm.Print_Area" localSheetId="0">Guidance!$A$1:$M$21</definedName>
    <definedName name="_xlnm.Print_Area" localSheetId="1">Return!$A$1:$I$69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0" i="5" l="1"/>
  <c r="G50" i="5"/>
  <c r="H48" i="5"/>
  <c r="G48" i="5"/>
  <c r="H45" i="5"/>
  <c r="H46" i="5"/>
  <c r="H47" i="5"/>
  <c r="H49" i="5"/>
  <c r="H51" i="5"/>
  <c r="G45" i="5"/>
  <c r="G46" i="5"/>
  <c r="G47" i="5"/>
  <c r="G49" i="5"/>
  <c r="G51" i="5"/>
  <c r="H44" i="5"/>
  <c r="G44" i="5"/>
  <c r="G17" i="5"/>
  <c r="H17" i="5"/>
  <c r="G18" i="5"/>
  <c r="H18" i="5"/>
  <c r="G14" i="5"/>
  <c r="H14" i="5"/>
  <c r="G16" i="5" l="1"/>
  <c r="H16" i="5"/>
  <c r="G9" i="5"/>
  <c r="G10" i="5"/>
  <c r="G11" i="5"/>
  <c r="G12" i="5"/>
  <c r="G13" i="5"/>
  <c r="G15" i="5"/>
  <c r="G8" i="5"/>
  <c r="G7" i="5"/>
  <c r="G5" i="5"/>
  <c r="G3" i="5"/>
  <c r="H7" i="5"/>
  <c r="G20" i="5" l="1"/>
  <c r="G21" i="5"/>
  <c r="G22" i="5"/>
  <c r="G23" i="5"/>
  <c r="G24" i="5"/>
  <c r="G25" i="5"/>
  <c r="G26" i="5"/>
  <c r="G27" i="5"/>
  <c r="G28" i="5"/>
  <c r="G29" i="5"/>
  <c r="G30" i="5"/>
  <c r="G31" i="5"/>
  <c r="G32" i="5"/>
  <c r="G33" i="5"/>
  <c r="G34" i="5"/>
  <c r="G35" i="5"/>
  <c r="G36" i="5"/>
  <c r="G37" i="5"/>
  <c r="G38" i="5"/>
  <c r="G39" i="5"/>
  <c r="G40" i="5"/>
  <c r="G41" i="5"/>
  <c r="G42" i="5"/>
  <c r="G43" i="5"/>
  <c r="G19" i="5"/>
  <c r="I5" i="2" l="1"/>
  <c r="H20" i="5" l="1"/>
  <c r="H21" i="5"/>
  <c r="H22" i="5"/>
  <c r="H23" i="5"/>
  <c r="H24" i="5"/>
  <c r="H25" i="5"/>
  <c r="H26" i="5"/>
  <c r="H27" i="5"/>
  <c r="H28" i="5"/>
  <c r="H29" i="5"/>
  <c r="H30" i="5"/>
  <c r="H31" i="5"/>
  <c r="H32" i="5"/>
  <c r="H33" i="5"/>
  <c r="H34" i="5"/>
  <c r="H35" i="5"/>
  <c r="H36" i="5"/>
  <c r="H37" i="5"/>
  <c r="H38" i="5"/>
  <c r="H39" i="5"/>
  <c r="H40" i="5"/>
  <c r="H41" i="5"/>
  <c r="H42" i="5"/>
  <c r="H43" i="5"/>
  <c r="H19" i="5"/>
  <c r="H9" i="5"/>
  <c r="F48" i="5" s="1"/>
  <c r="H10" i="5"/>
  <c r="H11" i="5"/>
  <c r="H12" i="5"/>
  <c r="H13" i="5"/>
  <c r="H15" i="5"/>
  <c r="H8" i="5"/>
  <c r="E48" i="5" s="1"/>
  <c r="H5" i="5"/>
  <c r="C48" i="5" s="1"/>
  <c r="H3" i="5"/>
  <c r="A48" i="5" s="1"/>
  <c r="R3" i="4"/>
  <c r="S3" i="4"/>
  <c r="F11" i="4"/>
  <c r="E11" i="4"/>
  <c r="F10" i="4"/>
  <c r="E10" i="4"/>
  <c r="F9" i="4"/>
  <c r="E9" i="4"/>
  <c r="F8" i="4"/>
  <c r="E8" i="4"/>
  <c r="F7" i="4"/>
  <c r="E7" i="4"/>
  <c r="F6" i="4"/>
  <c r="E6" i="4"/>
  <c r="F5" i="4"/>
  <c r="G5" i="4" s="1"/>
  <c r="G6" i="4" s="1"/>
  <c r="G7" i="4" s="1"/>
  <c r="E5" i="4"/>
  <c r="G8" i="4" l="1"/>
  <c r="G9" i="4" s="1"/>
  <c r="G10" i="4" s="1"/>
  <c r="G11" i="4" s="1"/>
  <c r="T3" i="4"/>
  <c r="P7" i="4" s="1"/>
  <c r="P8" i="4" s="1"/>
  <c r="P9" i="4" s="1"/>
  <c r="P10" i="4" s="1"/>
  <c r="P11" i="4" s="1"/>
  <c r="P12" i="4" s="1"/>
  <c r="P13" i="4" s="1"/>
  <c r="P14" i="4" s="1"/>
  <c r="P15" i="4" s="1"/>
  <c r="P16" i="4" s="1"/>
  <c r="P17" i="4" s="1"/>
  <c r="P18" i="4" s="1"/>
  <c r="P19" i="4" s="1"/>
  <c r="P20" i="4" s="1"/>
  <c r="P21" i="4" s="1"/>
  <c r="P22" i="4" s="1"/>
  <c r="P23" i="4" s="1"/>
  <c r="P24" i="4" s="1"/>
  <c r="P25" i="4" s="1"/>
  <c r="P26" i="4" s="1"/>
  <c r="P27" i="4" s="1"/>
  <c r="P28" i="4" s="1"/>
  <c r="P29" i="4" s="1"/>
  <c r="P30" i="4" s="1"/>
  <c r="P31" i="4" s="1"/>
  <c r="P32" i="4" s="1"/>
  <c r="E17" i="5"/>
  <c r="E18" i="5"/>
  <c r="F18" i="5"/>
  <c r="F17" i="5"/>
  <c r="A18" i="5"/>
  <c r="A17" i="5"/>
  <c r="C17" i="5"/>
  <c r="C18" i="5"/>
  <c r="E16" i="5"/>
  <c r="E14" i="5"/>
  <c r="F16" i="5"/>
  <c r="F14" i="5"/>
  <c r="A16" i="5"/>
  <c r="A14" i="5"/>
  <c r="C16" i="5"/>
  <c r="C14" i="5"/>
  <c r="E9" i="5"/>
  <c r="E45" i="5"/>
  <c r="E46" i="5"/>
  <c r="E47" i="5"/>
  <c r="E49" i="5"/>
  <c r="E44" i="5"/>
  <c r="E50" i="5"/>
  <c r="E51" i="5"/>
  <c r="A47" i="5"/>
  <c r="A49" i="5"/>
  <c r="A44" i="5"/>
  <c r="A50" i="5"/>
  <c r="A45" i="5"/>
  <c r="A51" i="5"/>
  <c r="A46" i="5"/>
  <c r="F11" i="5"/>
  <c r="F50" i="5"/>
  <c r="F45" i="5"/>
  <c r="F46" i="5"/>
  <c r="F47" i="5"/>
  <c r="F49" i="5"/>
  <c r="F44" i="5"/>
  <c r="F51" i="5"/>
  <c r="C49" i="5"/>
  <c r="C44" i="5"/>
  <c r="C50" i="5"/>
  <c r="C45" i="5"/>
  <c r="C46" i="5"/>
  <c r="C47" i="5"/>
  <c r="C51" i="5"/>
  <c r="E27" i="5"/>
  <c r="F37" i="5"/>
  <c r="F38" i="5"/>
  <c r="F29" i="5"/>
  <c r="F22" i="5"/>
  <c r="F9" i="5"/>
  <c r="E20" i="5"/>
  <c r="F30" i="5"/>
  <c r="E19" i="5"/>
  <c r="E43" i="5"/>
  <c r="E8" i="5"/>
  <c r="E42" i="5"/>
  <c r="E7" i="5"/>
  <c r="F21" i="5"/>
  <c r="E36" i="5"/>
  <c r="F10" i="5"/>
  <c r="E35" i="5"/>
  <c r="E28" i="5"/>
  <c r="E41" i="5"/>
  <c r="E34" i="5"/>
  <c r="E26" i="5"/>
  <c r="E15" i="5"/>
  <c r="E6" i="5"/>
  <c r="F43" i="5"/>
  <c r="F36" i="5"/>
  <c r="F28" i="5"/>
  <c r="F20" i="5"/>
  <c r="F8" i="5"/>
  <c r="E3" i="5"/>
  <c r="E33" i="5"/>
  <c r="E25" i="5"/>
  <c r="E13" i="5"/>
  <c r="E5" i="5"/>
  <c r="F42" i="5"/>
  <c r="F35" i="5"/>
  <c r="F27" i="5"/>
  <c r="F19" i="5"/>
  <c r="F7" i="5"/>
  <c r="E40" i="5"/>
  <c r="E32" i="5"/>
  <c r="E24" i="5"/>
  <c r="E12" i="5"/>
  <c r="E4" i="5"/>
  <c r="F41" i="5"/>
  <c r="F34" i="5"/>
  <c r="F26" i="5"/>
  <c r="F15" i="5"/>
  <c r="F6" i="5"/>
  <c r="E39" i="5"/>
  <c r="E31" i="5"/>
  <c r="E23" i="5"/>
  <c r="E11" i="5"/>
  <c r="F3" i="5"/>
  <c r="F33" i="5"/>
  <c r="F25" i="5"/>
  <c r="F13" i="5"/>
  <c r="F5" i="5"/>
  <c r="E38" i="5"/>
  <c r="E30" i="5"/>
  <c r="E22" i="5"/>
  <c r="E10" i="5"/>
  <c r="F40" i="5"/>
  <c r="F32" i="5"/>
  <c r="F24" i="5"/>
  <c r="F12" i="5"/>
  <c r="F4" i="5"/>
  <c r="E37" i="5"/>
  <c r="E29" i="5"/>
  <c r="E21" i="5"/>
  <c r="F39" i="5"/>
  <c r="F31" i="5"/>
  <c r="F23" i="5"/>
  <c r="C32" i="5"/>
  <c r="C12" i="5"/>
  <c r="C4" i="5"/>
  <c r="C39" i="5"/>
  <c r="C23" i="5"/>
  <c r="C38" i="5"/>
  <c r="C30" i="5"/>
  <c r="C22" i="5"/>
  <c r="C10" i="5"/>
  <c r="C43" i="5"/>
  <c r="C36" i="5"/>
  <c r="C20" i="5"/>
  <c r="C8" i="5"/>
  <c r="C33" i="5"/>
  <c r="C25" i="5"/>
  <c r="C13" i="5"/>
  <c r="C5" i="5"/>
  <c r="C40" i="5"/>
  <c r="C24" i="5"/>
  <c r="C31" i="5"/>
  <c r="C11" i="5"/>
  <c r="C3" i="5"/>
  <c r="C37" i="5"/>
  <c r="C29" i="5"/>
  <c r="C21" i="5"/>
  <c r="C9" i="5"/>
  <c r="C28" i="5"/>
  <c r="C42" i="5"/>
  <c r="C35" i="5"/>
  <c r="C27" i="5"/>
  <c r="C19" i="5"/>
  <c r="C7" i="5"/>
  <c r="C41" i="5"/>
  <c r="C34" i="5"/>
  <c r="C26" i="5"/>
  <c r="C15" i="5"/>
  <c r="C6" i="5"/>
  <c r="A37" i="5"/>
  <c r="A33" i="5"/>
  <c r="A29" i="5"/>
  <c r="A25" i="5"/>
  <c r="A21" i="5"/>
  <c r="A13" i="5"/>
  <c r="A9" i="5"/>
  <c r="A5" i="5"/>
  <c r="A43" i="5"/>
  <c r="A40" i="5"/>
  <c r="A36" i="5"/>
  <c r="A32" i="5"/>
  <c r="A28" i="5"/>
  <c r="A24" i="5"/>
  <c r="A20" i="5"/>
  <c r="A12" i="5"/>
  <c r="A8" i="5"/>
  <c r="A4" i="5"/>
  <c r="H4" i="5"/>
  <c r="B48" i="5" s="1"/>
  <c r="A42" i="5"/>
  <c r="A39" i="5"/>
  <c r="A35" i="5"/>
  <c r="A31" i="5"/>
  <c r="A27" i="5"/>
  <c r="A23" i="5"/>
  <c r="A19" i="5"/>
  <c r="A11" i="5"/>
  <c r="A7" i="5"/>
  <c r="A3" i="5"/>
  <c r="A41" i="5"/>
  <c r="A38" i="5"/>
  <c r="A34" i="5"/>
  <c r="A30" i="5"/>
  <c r="A26" i="5"/>
  <c r="A22" i="5"/>
  <c r="A15" i="5"/>
  <c r="A10" i="5"/>
  <c r="A6" i="5"/>
  <c r="U3" i="4"/>
  <c r="V3" i="4" s="1"/>
  <c r="R30" i="4" l="1"/>
  <c r="B18" i="5"/>
  <c r="B17" i="5"/>
  <c r="B16" i="5"/>
  <c r="B14" i="5"/>
  <c r="B11" i="5"/>
  <c r="B47" i="5"/>
  <c r="B49" i="5"/>
  <c r="B44" i="5"/>
  <c r="B50" i="5"/>
  <c r="B45" i="5"/>
  <c r="B46" i="5"/>
  <c r="B51" i="5"/>
  <c r="B26" i="5"/>
  <c r="B5" i="5"/>
  <c r="B7" i="5"/>
  <c r="B9" i="5"/>
  <c r="B28" i="5"/>
  <c r="B32" i="5"/>
  <c r="B38" i="5"/>
  <c r="B23" i="5"/>
  <c r="B4" i="5"/>
  <c r="B33" i="5"/>
  <c r="B3" i="5"/>
  <c r="B30" i="5"/>
  <c r="B39" i="5"/>
  <c r="B8" i="5"/>
  <c r="B10" i="5"/>
  <c r="B21" i="5"/>
  <c r="B15" i="5"/>
  <c r="B12" i="5"/>
  <c r="B34" i="5"/>
  <c r="B31" i="5"/>
  <c r="B6" i="5"/>
  <c r="B40" i="5"/>
  <c r="B22" i="5"/>
  <c r="B13" i="5"/>
  <c r="B29" i="5"/>
  <c r="B35" i="5"/>
  <c r="B36" i="5"/>
  <c r="B20" i="5"/>
  <c r="B41" i="5"/>
  <c r="B19" i="5"/>
  <c r="B27" i="5"/>
  <c r="B43" i="5"/>
  <c r="B24" i="5"/>
  <c r="B25" i="5"/>
  <c r="B37" i="5"/>
  <c r="B42" i="5"/>
  <c r="Q21" i="4"/>
  <c r="S21" i="4" s="1"/>
  <c r="R22" i="4"/>
  <c r="R17" i="4"/>
  <c r="Q9" i="4"/>
  <c r="S9" i="4" s="1"/>
  <c r="R8" i="4"/>
  <c r="Q26" i="4"/>
  <c r="S26" i="4" s="1"/>
  <c r="R6" i="4"/>
  <c r="Q23" i="4"/>
  <c r="S23" i="4" s="1"/>
  <c r="R28" i="4"/>
  <c r="R19" i="4"/>
  <c r="R10" i="4"/>
  <c r="Q12" i="4"/>
  <c r="S12" i="4" s="1"/>
  <c r="Q28" i="4"/>
  <c r="S28" i="4" s="1"/>
  <c r="R18" i="4"/>
  <c r="R16" i="4"/>
  <c r="Q14" i="4"/>
  <c r="S14" i="4" s="1"/>
  <c r="Q27" i="4"/>
  <c r="S27" i="4" s="1"/>
  <c r="R23" i="4"/>
  <c r="Q32" i="4"/>
  <c r="S32" i="4" s="1"/>
  <c r="Q10" i="4"/>
  <c r="S10" i="4" s="1"/>
  <c r="R7" i="4"/>
  <c r="Q25" i="4"/>
  <c r="S25" i="4" s="1"/>
  <c r="R21" i="4"/>
  <c r="Q30" i="4"/>
  <c r="S30" i="4" s="1"/>
  <c r="Q11" i="4"/>
  <c r="S11" i="4" s="1"/>
  <c r="R26" i="4"/>
  <c r="R24" i="4"/>
  <c r="Q16" i="4"/>
  <c r="S16" i="4" s="1"/>
  <c r="Q13" i="4"/>
  <c r="S13" i="4" s="1"/>
  <c r="Q29" i="4"/>
  <c r="S29" i="4" s="1"/>
  <c r="R25" i="4"/>
  <c r="R32" i="4"/>
  <c r="Q18" i="4"/>
  <c r="S18" i="4" s="1"/>
  <c r="Q15" i="4"/>
  <c r="S15" i="4" s="1"/>
  <c r="Q31" i="4"/>
  <c r="S31" i="4" s="1"/>
  <c r="R11" i="4"/>
  <c r="R27" i="4"/>
  <c r="Q8" i="4"/>
  <c r="S8" i="4" s="1"/>
  <c r="Q20" i="4"/>
  <c r="S20" i="4" s="1"/>
  <c r="R12" i="4"/>
  <c r="Q17" i="4"/>
  <c r="S17" i="4" s="1"/>
  <c r="Q6" i="4"/>
  <c r="S6" i="4" s="1"/>
  <c r="R13" i="4"/>
  <c r="R29" i="4"/>
  <c r="R9" i="4"/>
  <c r="Q22" i="4"/>
  <c r="S22" i="4" s="1"/>
  <c r="R20" i="4"/>
  <c r="Q19" i="4"/>
  <c r="S19" i="4" s="1"/>
  <c r="R14" i="4"/>
  <c r="R15" i="4"/>
  <c r="R31" i="4"/>
  <c r="Q7" i="4"/>
  <c r="S7" i="4" s="1"/>
  <c r="Q24" i="4"/>
  <c r="S24" i="4" s="1"/>
  <c r="I6" i="2" l="1"/>
  <c r="H6" i="5" s="1"/>
  <c r="D48" i="5" s="1"/>
  <c r="D17" i="5" l="1"/>
  <c r="D18" i="5"/>
  <c r="D16" i="5"/>
  <c r="D14" i="5"/>
  <c r="D49" i="5"/>
  <c r="D44" i="5"/>
  <c r="D50" i="5"/>
  <c r="D45" i="5"/>
  <c r="D46" i="5"/>
  <c r="D47" i="5"/>
  <c r="D51" i="5"/>
  <c r="D36" i="5"/>
  <c r="D4" i="5"/>
  <c r="D6" i="5"/>
  <c r="D8" i="5"/>
  <c r="D10" i="5"/>
  <c r="D12" i="5"/>
  <c r="D15" i="5"/>
  <c r="D20" i="5"/>
  <c r="D22" i="5"/>
  <c r="D24" i="5"/>
  <c r="D26" i="5"/>
  <c r="D28" i="5"/>
  <c r="D30" i="5"/>
  <c r="D32" i="5"/>
  <c r="D34" i="5"/>
  <c r="D38" i="5"/>
  <c r="D40" i="5"/>
  <c r="D41" i="5"/>
  <c r="D43" i="5"/>
  <c r="D3" i="5"/>
  <c r="D5" i="5"/>
  <c r="D7" i="5"/>
  <c r="D9" i="5"/>
  <c r="D11" i="5"/>
  <c r="D13" i="5"/>
  <c r="D19" i="5"/>
  <c r="D21" i="5"/>
  <c r="D23" i="5"/>
  <c r="D25" i="5"/>
  <c r="D27" i="5"/>
  <c r="D29" i="5"/>
  <c r="D31" i="5"/>
  <c r="D33" i="5"/>
  <c r="D35" i="5"/>
  <c r="D37" i="5"/>
  <c r="D39" i="5"/>
  <c r="D42" i="5"/>
</calcChain>
</file>

<file path=xl/sharedStrings.xml><?xml version="1.0" encoding="utf-8"?>
<sst xmlns="http://schemas.openxmlformats.org/spreadsheetml/2006/main" count="679" uniqueCount="396">
  <si>
    <t>Criteria</t>
  </si>
  <si>
    <t>Requirements</t>
  </si>
  <si>
    <t>Date assessment completed</t>
  </si>
  <si>
    <t>Free text</t>
  </si>
  <si>
    <t>Next steps</t>
  </si>
  <si>
    <t>Annex B</t>
  </si>
  <si>
    <t xml:space="preserve">General Practice Site Designation Process Form </t>
  </si>
  <si>
    <t>Section</t>
  </si>
  <si>
    <t>To be completed by</t>
  </si>
  <si>
    <t>To be submitted to</t>
  </si>
  <si>
    <t>One</t>
  </si>
  <si>
    <t>CCG lead</t>
  </si>
  <si>
    <t>Two</t>
  </si>
  <si>
    <t>Three</t>
  </si>
  <si>
    <t>CCG representative following completion of Section Two</t>
  </si>
  <si>
    <t>Please ensure that all blank fields in the relevant sections are completed before submitting the form.</t>
  </si>
  <si>
    <t xml:space="preserve">Where applicable please use the drop-down options. </t>
  </si>
  <si>
    <t xml:space="preserve">Information about what to do with completed forms is included at the end of this document. </t>
  </si>
  <si>
    <t>Site details</t>
  </si>
  <si>
    <t xml:space="preserve">CCG </t>
  </si>
  <si>
    <t>Name of PCN nominated site sits within</t>
  </si>
  <si>
    <t>Name of nominated site for designation</t>
  </si>
  <si>
    <t xml:space="preserve">Address of nominated site </t>
  </si>
  <si>
    <t>Contact phone number for nominated site</t>
  </si>
  <si>
    <t>Names of practices nominating site for designation</t>
  </si>
  <si>
    <t>Please use the drop-down (Y/N) option to indicate whether a specific requirement has been met by the nominated site.</t>
  </si>
  <si>
    <t>#</t>
  </si>
  <si>
    <t>Storage</t>
  </si>
  <si>
    <t>Planning and co-ordination</t>
  </si>
  <si>
    <t>1.2 PPE and other consumables (including linked consumables specifically diluent needle and syringe and combined needle and syringe)</t>
  </si>
  <si>
    <t>2.5 Ability to accommodate new vaccine types as they become available.</t>
  </si>
  <si>
    <t>2.6 Ability to work with community partners and local CCGs on local delivery plan to ensure best use of local resources and clinic schedules that offer patients flexibility and choice</t>
  </si>
  <si>
    <t>Site Safety</t>
  </si>
  <si>
    <t>Wastage</t>
  </si>
  <si>
    <t>Space</t>
  </si>
  <si>
    <t>5.1 Physical layout that will support administration of the minimum weekly volume, complying with social distancing and with space for post-vaccination observation</t>
  </si>
  <si>
    <t>Workforce</t>
  </si>
  <si>
    <t>Patient Experience</t>
  </si>
  <si>
    <t>Vaccine storage and handling</t>
  </si>
  <si>
    <t>Preparation</t>
  </si>
  <si>
    <t>Administration</t>
  </si>
  <si>
    <t>Aftercare</t>
  </si>
  <si>
    <t>Data collection</t>
  </si>
  <si>
    <t xml:space="preserve">Reporting </t>
  </si>
  <si>
    <t xml:space="preserve">SECTION TWO – TO BE COMPLETED BY CCG REPRESENTATIVE </t>
  </si>
  <si>
    <t>SECTION THREE – TO BE COMPLETED BY CCG REPRESENTATIVE</t>
  </si>
  <si>
    <t>Final recommendation</t>
  </si>
  <si>
    <t>Additional Comments [free text]</t>
  </si>
  <si>
    <t>On the basis of the assessment, has the nominated site met all of the designation criteria?</t>
  </si>
  <si>
    <t>11.1 Ability to provide post-vaccination observation of 15 minutes, compliant with social distancing and with access to necessary equipment and trained staff to provide immediate response to an adverse event</t>
  </si>
  <si>
    <t>Yes / No</t>
  </si>
  <si>
    <t>Does the CCG consider the requirement has been met? (Y/N)</t>
  </si>
  <si>
    <t>count of CCGs</t>
  </si>
  <si>
    <t>cumulative count of CCGs</t>
  </si>
  <si>
    <t>Starting point</t>
  </si>
  <si>
    <t>Selected Region</t>
  </si>
  <si>
    <t>Yes</t>
  </si>
  <si>
    <t>Y61</t>
  </si>
  <si>
    <t>EAST OF ENGLAND COMMISSIONING REGION</t>
  </si>
  <si>
    <t>REGION_CODE</t>
  </si>
  <si>
    <t>REGION_NAME</t>
  </si>
  <si>
    <t>CCG_CODE</t>
  </si>
  <si>
    <t>CCG_NAME</t>
  </si>
  <si>
    <t>No</t>
  </si>
  <si>
    <t>Y56</t>
  </si>
  <si>
    <t>LONDON COMMISSIONING REGION</t>
  </si>
  <si>
    <t>99E</t>
  </si>
  <si>
    <t>NHS BASILDON AND BRENTWOOD CCG</t>
  </si>
  <si>
    <t>Y60</t>
  </si>
  <si>
    <t>MIDLANDS COMMISSIONING REGION</t>
  </si>
  <si>
    <t>06F</t>
  </si>
  <si>
    <t>NHS BEDFORDSHIRE CCG</t>
  </si>
  <si>
    <t>Y63</t>
  </si>
  <si>
    <t>NORTH EAST AND YORKSHIRE COMMISSIONING REGION</t>
  </si>
  <si>
    <t>06H</t>
  </si>
  <si>
    <t>NHS CAMBRIDGESHIRE AND PETERBOROUGH CCG</t>
  </si>
  <si>
    <t>Y62</t>
  </si>
  <si>
    <t>NORTH WEST COMMISSIONING REGION</t>
  </si>
  <si>
    <t>99F</t>
  </si>
  <si>
    <t>NHS CASTLE POINT AND ROCHFORD CCG</t>
  </si>
  <si>
    <t>Y59</t>
  </si>
  <si>
    <t>SOUTH EAST COMMISSIONING REGION</t>
  </si>
  <si>
    <t>06K</t>
  </si>
  <si>
    <t>NHS EAST AND NORTH HERTFORDSHIRE CCG</t>
  </si>
  <si>
    <t>Y58</t>
  </si>
  <si>
    <t>SOUTH WEST COMMISSIONING REGION</t>
  </si>
  <si>
    <t>06N</t>
  </si>
  <si>
    <t>NHS HERTS VALLEYS CCG</t>
  </si>
  <si>
    <t>06L</t>
  </si>
  <si>
    <t>NHS IPSWICH AND EAST SUFFOLK CCG</t>
  </si>
  <si>
    <t>06P</t>
  </si>
  <si>
    <t>NHS LUTON CCG</t>
  </si>
  <si>
    <t>06Q</t>
  </si>
  <si>
    <t>NHS MID ESSEX CCG</t>
  </si>
  <si>
    <t>04F</t>
  </si>
  <si>
    <t>NHS MILTON KEYNES CCG</t>
  </si>
  <si>
    <t>26A</t>
  </si>
  <si>
    <t>NHS NORFOLK AND WAVENEY CCG</t>
  </si>
  <si>
    <t>06T</t>
  </si>
  <si>
    <t>NHS NORTH EAST ESSEX CCG</t>
  </si>
  <si>
    <t>99G</t>
  </si>
  <si>
    <t>NHS SOUTHEND CCG</t>
  </si>
  <si>
    <t>07G</t>
  </si>
  <si>
    <t>NHS THURROCK CCG</t>
  </si>
  <si>
    <t>07H</t>
  </si>
  <si>
    <t>NHS WEST ESSEX CCG</t>
  </si>
  <si>
    <t>07K</t>
  </si>
  <si>
    <t>NHS WEST SUFFOLK CCG</t>
  </si>
  <si>
    <t>07L</t>
  </si>
  <si>
    <t>NHS BARKING AND DAGENHAM CCG</t>
  </si>
  <si>
    <t>07P</t>
  </si>
  <si>
    <t>NHS BRENT CCG</t>
  </si>
  <si>
    <t>09A</t>
  </si>
  <si>
    <t>NHS CENTRAL LONDON (WESTMINSTER) CCG</t>
  </si>
  <si>
    <t>07T</t>
  </si>
  <si>
    <t>NHS CITY AND HACKNEY CCG</t>
  </si>
  <si>
    <t>07W</t>
  </si>
  <si>
    <t>NHS EALING CCG</t>
  </si>
  <si>
    <t>08C</t>
  </si>
  <si>
    <t>NHS HAMMERSMITH AND FULHAM CCG</t>
  </si>
  <si>
    <t>08E</t>
  </si>
  <si>
    <t>NHS HARROW CCG</t>
  </si>
  <si>
    <t>08F</t>
  </si>
  <si>
    <t>NHS HAVERING CCG</t>
  </si>
  <si>
    <t>08G</t>
  </si>
  <si>
    <t>NHS HILLINGDON CCG</t>
  </si>
  <si>
    <t>07Y</t>
  </si>
  <si>
    <t>NHS HOUNSLOW CCG</t>
  </si>
  <si>
    <t>08M</t>
  </si>
  <si>
    <t>NHS NEWHAM CCG</t>
  </si>
  <si>
    <t>93C</t>
  </si>
  <si>
    <t>NHS NORTH CENTRAL LONDON CCG</t>
  </si>
  <si>
    <t>08N</t>
  </si>
  <si>
    <t>NHS REDBRIDGE CCG</t>
  </si>
  <si>
    <t>72Q</t>
  </si>
  <si>
    <t>NHS SOUTH EAST LONDON CCG</t>
  </si>
  <si>
    <t>36L</t>
  </si>
  <si>
    <t>NHS SOUTH WEST LONDON CCG</t>
  </si>
  <si>
    <t>08V</t>
  </si>
  <si>
    <t>NHS TOWER HAMLETS CCG</t>
  </si>
  <si>
    <t>08W</t>
  </si>
  <si>
    <t>NHS WALTHAM FOREST CCG</t>
  </si>
  <si>
    <t>08Y</t>
  </si>
  <si>
    <t>NHS WEST LONDON CCG</t>
  </si>
  <si>
    <t>15E</t>
  </si>
  <si>
    <t>NHS BIRMINGHAM AND SOLIHULL CCG</t>
  </si>
  <si>
    <t>04Y</t>
  </si>
  <si>
    <t>NHS CANNOCK CHASE CCG</t>
  </si>
  <si>
    <t>05A</t>
  </si>
  <si>
    <t>NHS COVENTRY AND RUGBY CCG</t>
  </si>
  <si>
    <t>15M</t>
  </si>
  <si>
    <t>NHS DERBY AND DERBYSHIRE CCG</t>
  </si>
  <si>
    <t>05C</t>
  </si>
  <si>
    <t>NHS DUDLEY CCG</t>
  </si>
  <si>
    <t>03W</t>
  </si>
  <si>
    <t>NHS EAST LEICESTERSHIRE AND RUTLAND CCG</t>
  </si>
  <si>
    <t>05D</t>
  </si>
  <si>
    <t>NHS EAST STAFFORDSHIRE CCG</t>
  </si>
  <si>
    <t>18C</t>
  </si>
  <si>
    <t>NHS HEREFORDSHIRE AND WORCESTERSHIRE CCG</t>
  </si>
  <si>
    <t>04C</t>
  </si>
  <si>
    <t>NHS LEICESTER CITY CCG</t>
  </si>
  <si>
    <t>71E</t>
  </si>
  <si>
    <t>NHS LINCOLNSHIRE CCG</t>
  </si>
  <si>
    <t>05G</t>
  </si>
  <si>
    <t>NHS NORTH STAFFORDSHIRE CCG</t>
  </si>
  <si>
    <t>78H</t>
  </si>
  <si>
    <t>NHS NORTHAMPTONSHIRE CCG</t>
  </si>
  <si>
    <t>52R</t>
  </si>
  <si>
    <t>NHS NOTTINGHAM AND NOTTINGHAMSHIRE CCG</t>
  </si>
  <si>
    <t>05L</t>
  </si>
  <si>
    <t>NHS SANDWELL AND WEST BIRMINGHAM CCG</t>
  </si>
  <si>
    <t>05N</t>
  </si>
  <si>
    <t>NHS SHROPSHIRE CCG</t>
  </si>
  <si>
    <t>05Q</t>
  </si>
  <si>
    <t>NHS SOUTH EAST STAFFORDSHIRE AND SEISDON PENINSULA CCG</t>
  </si>
  <si>
    <t>05R</t>
  </si>
  <si>
    <t>NHS SOUTH WARWICKSHIRE CCG</t>
  </si>
  <si>
    <t>05V</t>
  </si>
  <si>
    <t>NHS STAFFORD AND SURROUNDS CCG</t>
  </si>
  <si>
    <t>05W</t>
  </si>
  <si>
    <t>NHS STOKE ON TRENT CCG</t>
  </si>
  <si>
    <t>05X</t>
  </si>
  <si>
    <t>NHS TELFORD AND WREKIN CCG</t>
  </si>
  <si>
    <t>05Y</t>
  </si>
  <si>
    <t>NHS WALSALL CCG</t>
  </si>
  <si>
    <t>05H</t>
  </si>
  <si>
    <t>NHS WARWICKSHIRE NORTH CCG</t>
  </si>
  <si>
    <t>04V</t>
  </si>
  <si>
    <t>NHS WEST LEICESTERSHIRE CCG</t>
  </si>
  <si>
    <t>06A</t>
  </si>
  <si>
    <t>NHS WOLVERHAMPTON CCG</t>
  </si>
  <si>
    <t>02P</t>
  </si>
  <si>
    <t>NHS BARNSLEY CCG</t>
  </si>
  <si>
    <t>02Q</t>
  </si>
  <si>
    <t>NHS BASSETLAW CCG</t>
  </si>
  <si>
    <t>36J</t>
  </si>
  <si>
    <t>NHS BRADFORD DISTRICT AND CRAVEN CCG</t>
  </si>
  <si>
    <t>02T</t>
  </si>
  <si>
    <t>NHS CALDERDALE CCG</t>
  </si>
  <si>
    <t>84H</t>
  </si>
  <si>
    <t>NHS COUNTY DURHAM CCG</t>
  </si>
  <si>
    <t>02X</t>
  </si>
  <si>
    <t>NHS DONCASTER CCG</t>
  </si>
  <si>
    <t>02Y</t>
  </si>
  <si>
    <t>NHS EAST RIDING OF YORKSHIRE CCG</t>
  </si>
  <si>
    <t>03A</t>
  </si>
  <si>
    <t>NHS GREATER HUDDERSFIELD CCG</t>
  </si>
  <si>
    <t>03F</t>
  </si>
  <si>
    <t>NHS HULL CCG</t>
  </si>
  <si>
    <t>15F</t>
  </si>
  <si>
    <t>NHS LEEDS CCG</t>
  </si>
  <si>
    <t>13T</t>
  </si>
  <si>
    <t>NHS NEWCASTLE GATESHEAD CCG</t>
  </si>
  <si>
    <t>01H</t>
  </si>
  <si>
    <t>NHS NORTH CUMBRIA CCG</t>
  </si>
  <si>
    <t>03H</t>
  </si>
  <si>
    <t>NHS NORTH EAST LINCOLNSHIRE CCG</t>
  </si>
  <si>
    <t>03J</t>
  </si>
  <si>
    <t>NHS NORTH KIRKLEES CCG</t>
  </si>
  <si>
    <t>03K</t>
  </si>
  <si>
    <t>NHS NORTH LINCOLNSHIRE CCG</t>
  </si>
  <si>
    <t>99C</t>
  </si>
  <si>
    <t>NHS NORTH TYNESIDE CCG</t>
  </si>
  <si>
    <t>42D</t>
  </si>
  <si>
    <t>NHS NORTH YORKSHIRE CCG</t>
  </si>
  <si>
    <t>00L</t>
  </si>
  <si>
    <t>NHS NORTHUMBERLAND CCG</t>
  </si>
  <si>
    <t>03L</t>
  </si>
  <si>
    <t>NHS ROTHERHAM CCG</t>
  </si>
  <si>
    <t>03N</t>
  </si>
  <si>
    <t>NHS SHEFFIELD CCG</t>
  </si>
  <si>
    <t>00N</t>
  </si>
  <si>
    <t>NHS SOUTH TYNESIDE CCG</t>
  </si>
  <si>
    <t>00P</t>
  </si>
  <si>
    <t>NHS SUNDERLAND CCG</t>
  </si>
  <si>
    <t>16C</t>
  </si>
  <si>
    <t>NHS TEES VALLEY CCG</t>
  </si>
  <si>
    <t>03Q</t>
  </si>
  <si>
    <t>NHS VALE OF YORK CCG</t>
  </si>
  <si>
    <t>03R</t>
  </si>
  <si>
    <t>NHS WAKEFIELD CCG</t>
  </si>
  <si>
    <t>00Q</t>
  </si>
  <si>
    <t>NHS BLACKBURN WITH DARWEN CCG</t>
  </si>
  <si>
    <t>00R</t>
  </si>
  <si>
    <t>NHS BLACKPOOL CCG</t>
  </si>
  <si>
    <t>00T</t>
  </si>
  <si>
    <t>NHS BOLTON CCG</t>
  </si>
  <si>
    <t>00V</t>
  </si>
  <si>
    <t>NHS BURY CCG</t>
  </si>
  <si>
    <t>27D</t>
  </si>
  <si>
    <t>NHS CHESHIRE CCG</t>
  </si>
  <si>
    <t>00X</t>
  </si>
  <si>
    <t>NHS CHORLEY AND SOUTH RIBBLE CCG</t>
  </si>
  <si>
    <t>01A</t>
  </si>
  <si>
    <t>NHS EAST LANCASHIRE CCG</t>
  </si>
  <si>
    <t>02M</t>
  </si>
  <si>
    <t>NHS FYLDE AND WYRE CCG</t>
  </si>
  <si>
    <t>01E</t>
  </si>
  <si>
    <t>NHS GREATER PRESTON CCG</t>
  </si>
  <si>
    <t>01F</t>
  </si>
  <si>
    <t>NHS HALTON CCG</t>
  </si>
  <si>
    <t>01D</t>
  </si>
  <si>
    <t>NHS HEYWOOD, MIDDLETON AND ROCHDALE CCG</t>
  </si>
  <si>
    <t>01J</t>
  </si>
  <si>
    <t>NHS KNOWSLEY CCG</t>
  </si>
  <si>
    <t>99A</t>
  </si>
  <si>
    <t>NHS LIVERPOOL CCG</t>
  </si>
  <si>
    <t>14L</t>
  </si>
  <si>
    <t>NHS MANCHESTER CCG</t>
  </si>
  <si>
    <t>01K</t>
  </si>
  <si>
    <t>NHS MORECAMBE BAY CCG</t>
  </si>
  <si>
    <t>00Y</t>
  </si>
  <si>
    <t>NHS OLDHAM CCG</t>
  </si>
  <si>
    <t>01G</t>
  </si>
  <si>
    <t>NHS SALFORD CCG</t>
  </si>
  <si>
    <t>01T</t>
  </si>
  <si>
    <t>NHS SOUTH SEFTON CCG</t>
  </si>
  <si>
    <t>01V</t>
  </si>
  <si>
    <t>NHS SOUTHPORT AND FORMBY CCG</t>
  </si>
  <si>
    <t>01X</t>
  </si>
  <si>
    <t>NHS ST HELENS CCG</t>
  </si>
  <si>
    <t>01W</t>
  </si>
  <si>
    <t>NHS STOCKPORT CCG</t>
  </si>
  <si>
    <t>01Y</t>
  </si>
  <si>
    <t>NHS TAMESIDE AND GLOSSOP CCG</t>
  </si>
  <si>
    <t>02A</t>
  </si>
  <si>
    <t>NHS TRAFFORD CCG</t>
  </si>
  <si>
    <t>02E</t>
  </si>
  <si>
    <t>NHS WARRINGTON CCG</t>
  </si>
  <si>
    <t>02G</t>
  </si>
  <si>
    <t>NHS WEST LANCASHIRE CCG</t>
  </si>
  <si>
    <t>02H</t>
  </si>
  <si>
    <t>NHS WIGAN BOROUGH CCG</t>
  </si>
  <si>
    <t>12F</t>
  </si>
  <si>
    <t>NHS WIRRAL CCG</t>
  </si>
  <si>
    <t>15A</t>
  </si>
  <si>
    <t>NHS BERKSHIRE WEST CCG</t>
  </si>
  <si>
    <t>09D</t>
  </si>
  <si>
    <t>NHS BRIGHTON AND HOVE CCG</t>
  </si>
  <si>
    <t>14Y</t>
  </si>
  <si>
    <t>NHS BUCKINGHAMSHIRE CCG</t>
  </si>
  <si>
    <t>15D</t>
  </si>
  <si>
    <t>NHS EAST BERKSHIRE CCG</t>
  </si>
  <si>
    <t>97R</t>
  </si>
  <si>
    <t>NHS EAST SUSSEX CCG</t>
  </si>
  <si>
    <t>10K</t>
  </si>
  <si>
    <t>NHS FAREHAM AND GOSPORT CCG</t>
  </si>
  <si>
    <t>10L</t>
  </si>
  <si>
    <t>NHS ISLE OF WIGHT CCG</t>
  </si>
  <si>
    <t>91Q</t>
  </si>
  <si>
    <t>NHS KENT AND MEDWAY CCG</t>
  </si>
  <si>
    <t>99M</t>
  </si>
  <si>
    <t>NHS NORTH EAST HAMPSHIRE AND FARNHAM CCG</t>
  </si>
  <si>
    <t>10J</t>
  </si>
  <si>
    <t>NHS NORTH HAMPSHIRE CCG</t>
  </si>
  <si>
    <t>10Q</t>
  </si>
  <si>
    <t>NHS OXFORDSHIRE CCG</t>
  </si>
  <si>
    <t>10R</t>
  </si>
  <si>
    <t>NHS PORTSMOUTH CCG</t>
  </si>
  <si>
    <t>10V</t>
  </si>
  <si>
    <t>NHS SOUTH EASTERN HAMPSHIRE CCG</t>
  </si>
  <si>
    <t>10X</t>
  </si>
  <si>
    <t>NHS SOUTHAMPTON CCG</t>
  </si>
  <si>
    <t>92A</t>
  </si>
  <si>
    <t>NHS SURREY HEARTLANDS CCG</t>
  </si>
  <si>
    <t>10C</t>
  </si>
  <si>
    <t>NHS SURREY HEATH CCG</t>
  </si>
  <si>
    <t>11A</t>
  </si>
  <si>
    <t>NHS WEST HAMPSHIRE CCG</t>
  </si>
  <si>
    <t>70F</t>
  </si>
  <si>
    <t>NHS WEST SUSSEX CCG</t>
  </si>
  <si>
    <t>92G</t>
  </si>
  <si>
    <t>NHS BATH AND NORTH EAST SOMERSET, SWINDON AND WILTSHIRE CCG</t>
  </si>
  <si>
    <t>15C</t>
  </si>
  <si>
    <t>NHS BRISTOL, NORTH SOMERSET AND SOUTH GLOUCESTERSHIRE CCG</t>
  </si>
  <si>
    <t>15N</t>
  </si>
  <si>
    <t>NHS DEVON CCG</t>
  </si>
  <si>
    <t>11J</t>
  </si>
  <si>
    <t>NHS DORSET CCG</t>
  </si>
  <si>
    <t>11M</t>
  </si>
  <si>
    <t>NHS GLOUCESTERSHIRE CCG</t>
  </si>
  <si>
    <t>11N</t>
  </si>
  <si>
    <t>NHS KERNOW CCG</t>
  </si>
  <si>
    <t>11X</t>
  </si>
  <si>
    <t>NHS SOMERSET CCG</t>
  </si>
  <si>
    <t>ODS Code of PCN nominated site sits within</t>
  </si>
  <si>
    <t>NHS England and NHS Improvement Region - ODS Code</t>
  </si>
  <si>
    <t>CCG - ODS Code</t>
  </si>
  <si>
    <t xml:space="preserve">ODS Code of nominated site for designation- where applicable </t>
  </si>
  <si>
    <t>2.2 Ability to deliver vaccinations 7 days a week from 8am to 8pm, including potentially on bank holidays if required</t>
  </si>
  <si>
    <t>4.1 Ability to plan and deliver clinics with minimum wastage and certainly never more than 5%</t>
  </si>
  <si>
    <t xml:space="preserve">4.2 Appropriate disposal of all clinical waste </t>
  </si>
  <si>
    <t>6.1 Liaise with the local lead workforce provider regarding any additional workforce requirements that can be accessed through the national frameworks.</t>
  </si>
  <si>
    <t>6.2 If non-registered staff are to be used to administer vaccines they must be working under clinical supervision and the national protocol (to be published).</t>
  </si>
  <si>
    <t xml:space="preserve">6.3 Ensure clear plan in place to provide adequate staff for clinics </t>
  </si>
  <si>
    <t>7.2 Ability to support patients with additional needs, including access, language or communication</t>
  </si>
  <si>
    <t>9.1 Appropriate space and trained workforce to prepare the vaccine which will include dilution where required, using standard aseptic technique, and drawing up of multi-dose vials in all cases</t>
  </si>
  <si>
    <t>Name and job title of CCG representative completing assessment</t>
  </si>
  <si>
    <t>Email and phone number for CCG representative completing assessment</t>
  </si>
  <si>
    <t>Deadline for submission</t>
  </si>
  <si>
    <t>PCN grouping nominating a site for designation</t>
  </si>
  <si>
    <t>CCG representative in discussion with PCN grouping representative(s)</t>
  </si>
  <si>
    <t>SECTION ONE – TO BE COMPLETED BY A REPRESENTATIVE OF THE PCN GROUPING NOMINATING A SITE FOR DESIGNATION</t>
  </si>
  <si>
    <t xml:space="preserve">Free text </t>
  </si>
  <si>
    <t>Free text - ODS may not be available if not an existing practice premises</t>
  </si>
  <si>
    <r>
      <t xml:space="preserve">Name, email and phone number of PCN grouping representative completing </t>
    </r>
    <r>
      <rPr>
        <b/>
        <u/>
        <sz val="12"/>
        <color theme="1"/>
        <rFont val="Arial"/>
        <family val="2"/>
      </rPr>
      <t>Section One</t>
    </r>
  </si>
  <si>
    <t>Names of PCNs (where applicable) of practices nominating site for designation</t>
  </si>
  <si>
    <t>10.1 Ability to administer vaccines safely in accordance with IPC guidance in all settings</t>
  </si>
  <si>
    <t xml:space="preserve">1.1 Fridge space to store (2-8c) or confirmed plans to have fridge capacity in place no later than 1 December and capacity to administer minimum of 975 doses per week (or greater in accordance with minimum ordering requirements for specific vaccines and ensuring all doses are administered within appropriate shelf life)  
</t>
  </si>
  <si>
    <t>2.1 Ability to coordinate clinical capacity in line with cohort prioritisation and national/practice call/recall schedules and in alignment with national communications guidance, whilst maintaining appropriate levels of wider general practice capacity.</t>
  </si>
  <si>
    <t>2.4 Ability to coordinate clinics around the different types of vaccine to ensure patients receive the full course of the appropriate vaccine.</t>
  </si>
  <si>
    <t>3.1 Ability to ensure smooth entry and exit from the building complying with social distancing and current COVID—19 guidance, with appropriate security arrangements, providing stewards if needed and ensuring there are adequate parking arrangements. The impact on the local community should also be considered.</t>
  </si>
  <si>
    <t>7.1	Ability to provide appropriate information, advice and decision support to patients coming for vaccination, including relevant pre/post vaccination materials, recognising these needs will be greater than with other routine vaccinations. Provide information online.</t>
  </si>
  <si>
    <t>8.1 Ability to fully comply with all storage and handling requirements, including maximum allowable time at 2-8c before administration and time between dilution and administration.</t>
  </si>
  <si>
    <t>13.1 Contributing to regional/STP readiness assessments; monitoring, reporting and responding to the early warning triggers and mitigation; reporting incidents; responding to daily and hoc requests for intelligence and information.</t>
  </si>
  <si>
    <t>12.1 Sites will be required to comply with point of care data collection requirements. (Specific arrangements to be confirmed in the service specification).
Each site will need to ensure there is appropriate access to the relevant system to record the vaccination event the same working day as the vaccine administration occurs and that all staff are trained and have the relevant access to support timely data collection.</t>
  </si>
  <si>
    <t>NHSE Regional Team</t>
  </si>
  <si>
    <t>If you have any questions about how to complete this form please contact england.cov-primary-care@nhs.net</t>
  </si>
  <si>
    <t xml:space="preserve">NHS England  Region </t>
  </si>
  <si>
    <t>2.3 Capacity and capability to coordinate with the regional/STP operations centre to plan clinics according to expected vaccine supply, coordinate required trained staff, order required vaccine and consumables supply within required timeframes, receive and safely and securely store supply, amend clinic schedule if there is a disruption to supply and liaise with practices to undertake timely communication of any changes to patients.</t>
  </si>
  <si>
    <t>3.2 Ability to comply with required assurance process if using a non practice premises to deliver vaccination clinics.</t>
  </si>
  <si>
    <t>COVID-19 Vaccination Programme 2020/21</t>
  </si>
  <si>
    <t>N/A</t>
  </si>
  <si>
    <t>On the basis of the assessment undertaken and CCG consideration of ALL sites in its geographical area (see pararaph 3.8 of guidance) is it recommended that the nominated site is suitable for designation?</t>
  </si>
  <si>
    <r>
      <t xml:space="preserve">Please note that where the outcome of the assessment is that a nominated site has </t>
    </r>
    <r>
      <rPr>
        <u/>
        <sz val="12"/>
        <color theme="1"/>
        <rFont val="Arial"/>
        <family val="2"/>
      </rPr>
      <t xml:space="preserve">not </t>
    </r>
    <r>
      <rPr>
        <sz val="12"/>
        <color theme="1"/>
        <rFont val="Arial"/>
        <family val="2"/>
      </rPr>
      <t xml:space="preserve">met all of the designation criteria, they cannot be recommended for designation. </t>
    </r>
  </si>
  <si>
    <t>Is this the only site being nominated by the PCN grouping?</t>
  </si>
  <si>
    <t>If there are exceptional circumstances (see guidance) where a PCN grouping is nominating more thajn one site for designation, a separate form should be used for each site but PCN groupings should indicate in the relevant field in Section One their order of preference for the sites they are nominating. This will be used to prioritise nominated sites if not all sites can be accommodated.</t>
  </si>
  <si>
    <t>Indicative number of vaccinations site is expected to deliver each week (minimum number of 975 vaccinations per week)</t>
  </si>
  <si>
    <t>If the answer is NO, which priority has the PCN grouping attached to this site e.g. Priority 2 of 2 sites</t>
  </si>
  <si>
    <t>7.3	Complete equality impact assessments for clinic plans as appropriate where the nominated site is not an existing practice site.</t>
  </si>
  <si>
    <t>Please indicate the priority for approval you have given to this site in relation to ALL the sites the CCG is nominating for approval e.g. 21 of 30 sites.</t>
  </si>
  <si>
    <r>
      <t xml:space="preserve">This form should be used by practices, CCGs and NHS England and NHS Improvement Regional Teams to support the assessment of sites which have been nominated by PCN groupings for designation and should be completed in line with the process outlined in the accompanying guidance </t>
    </r>
    <r>
      <rPr>
        <i/>
        <sz val="12"/>
        <color theme="1"/>
        <rFont val="Arial"/>
        <family val="2"/>
      </rPr>
      <t>(General Practice Site Designation Process).</t>
    </r>
  </si>
  <si>
    <t>Tuesday 17 November</t>
  </si>
  <si>
    <t>Thursday 19 November</t>
  </si>
  <si>
    <t>The CCG should submit the completed form to the NHSE Regional Team no later than 4pm on Thursday 19 November.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</si>
</sst>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Arial"/>
      <family val="2"/>
    </font>
    <font>
      <sz val="12"/>
      <color theme="1"/>
      <name val="Arial"/>
      <family val="2"/>
    </font>
    <font>
      <b/>
      <sz val="12"/>
      <color theme="1"/>
      <name val="Arial"/>
      <family val="2"/>
    </font>
    <font>
      <i/>
      <sz val="12"/>
      <color theme="1"/>
      <name val="Arial"/>
      <family val="2"/>
    </font>
    <font>
      <sz val="12"/>
      <color theme="1"/>
      <name val="Calibri"/>
      <family val="2"/>
      <scheme val="minor"/>
    </font>
    <font>
      <b/>
      <sz val="20"/>
      <color rgb="FF0071C5"/>
      <name val="Arial"/>
      <family val="2"/>
    </font>
    <font>
      <sz val="20"/>
      <color theme="1"/>
      <name val="Arial"/>
      <family val="2"/>
    </font>
    <font>
      <b/>
      <u/>
      <sz val="12"/>
      <color theme="1"/>
      <name val="Arial"/>
      <family val="2"/>
    </font>
    <font>
      <b/>
      <sz val="12"/>
      <color rgb="FFFFFFFF"/>
      <name val="Arial"/>
      <family val="2"/>
    </font>
    <font>
      <b/>
      <sz val="12"/>
      <color rgb="FFFF0000"/>
      <name val="Arial"/>
      <family val="2"/>
    </font>
    <font>
      <u/>
      <sz val="12"/>
      <color theme="1"/>
      <name val="Arial"/>
      <family val="2"/>
    </font>
    <font>
      <sz val="12"/>
      <name val="Arial"/>
      <family val="2"/>
    </font>
    <font>
      <b/>
      <sz val="12"/>
      <name val="Arial"/>
      <family val="2"/>
    </font>
  </fonts>
  <fills count="5">
    <fill>
      <patternFill patternType="none"/>
    </fill>
    <fill>
      <patternFill patternType="gray125"/>
    </fill>
    <fill>
      <patternFill patternType="solid">
        <fgColor rgb="FF005EB8"/>
        <bgColor indexed="64"/>
      </patternFill>
    </fill>
    <fill>
      <patternFill patternType="solid">
        <fgColor theme="7" tint="0.79998168889431442"/>
        <bgColor indexed="64"/>
      </patternFill>
    </fill>
    <fill>
      <patternFill patternType="solid">
        <fgColor theme="8"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60">
    <xf numFmtId="0" fontId="0" fillId="0" borderId="0" xfId="0"/>
    <xf numFmtId="0" fontId="3" fillId="0" borderId="0" xfId="0" applyFont="1" applyAlignment="1">
      <alignment horizontal="left" vertical="center"/>
    </xf>
    <xf numFmtId="0" fontId="2" fillId="0" borderId="0" xfId="0" applyFont="1" applyAlignment="1">
      <alignment vertical="center"/>
    </xf>
    <xf numFmtId="0" fontId="2" fillId="0" borderId="0" xfId="0" applyFont="1" applyAlignment="1">
      <alignment vertical="center" wrapText="1"/>
    </xf>
    <xf numFmtId="0" fontId="5" fillId="0" borderId="0" xfId="0" applyFont="1"/>
    <xf numFmtId="0" fontId="5" fillId="0" borderId="0" xfId="0" applyFont="1" applyAlignment="1">
      <alignment horizontal="center" vertical="center"/>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0" xfId="0" applyAlignment="1">
      <alignment wrapText="1"/>
    </xf>
    <xf numFmtId="0" fontId="0" fillId="0" borderId="0" xfId="0" quotePrefix="1" applyAlignment="1">
      <alignment wrapText="1"/>
    </xf>
    <xf numFmtId="0" fontId="6" fillId="0" borderId="0" xfId="0" applyFont="1" applyAlignment="1">
      <alignment vertical="center"/>
    </xf>
    <xf numFmtId="0" fontId="1" fillId="0" borderId="0" xfId="0" applyFont="1"/>
    <xf numFmtId="0" fontId="2" fillId="0" borderId="0" xfId="0" applyFont="1"/>
    <xf numFmtId="0" fontId="7" fillId="0" borderId="0" xfId="0" applyFont="1"/>
    <xf numFmtId="0" fontId="3" fillId="0" borderId="0" xfId="0" applyFont="1" applyAlignment="1">
      <alignment vertical="center"/>
    </xf>
    <xf numFmtId="0" fontId="2" fillId="0" borderId="0" xfId="0" applyFont="1" applyAlignment="1">
      <alignment horizontal="center" vertical="center"/>
    </xf>
    <xf numFmtId="0" fontId="2" fillId="3" borderId="1" xfId="0" applyFont="1" applyFill="1" applyBorder="1" applyAlignment="1">
      <alignment horizontal="center" vertical="center" wrapText="1"/>
    </xf>
    <xf numFmtId="0" fontId="2" fillId="0" borderId="0" xfId="0" applyFont="1" applyBorder="1"/>
    <xf numFmtId="0" fontId="2" fillId="0" borderId="5" xfId="0" applyFont="1" applyBorder="1" applyAlignment="1">
      <alignment horizontal="left"/>
    </xf>
    <xf numFmtId="0" fontId="2" fillId="0" borderId="0" xfId="0" applyFont="1" applyBorder="1" applyAlignment="1">
      <alignment horizontal="left"/>
    </xf>
    <xf numFmtId="0" fontId="2" fillId="0" borderId="0" xfId="0" applyFont="1" applyAlignment="1">
      <alignment horizontal="left"/>
    </xf>
    <xf numFmtId="0" fontId="3" fillId="0" borderId="0" xfId="0" applyFont="1" applyBorder="1" applyAlignment="1">
      <alignment vertical="center" wrapText="1"/>
    </xf>
    <xf numFmtId="0" fontId="2" fillId="0" borderId="0" xfId="0" applyFont="1" applyBorder="1" applyAlignment="1">
      <alignment vertical="center" wrapText="1"/>
    </xf>
    <xf numFmtId="0" fontId="9" fillId="2"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0" borderId="0" xfId="0" applyFont="1" applyAlignment="1"/>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10" fillId="0" borderId="0" xfId="0" applyFont="1" applyAlignment="1">
      <alignment vertical="center"/>
    </xf>
    <xf numFmtId="0" fontId="9" fillId="2" borderId="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2" fillId="0" borderId="0" xfId="0" applyFont="1"/>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4"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3" fillId="3" borderId="1"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3" fillId="4"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4"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3" fillId="4" borderId="2"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13" fillId="4"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03338-DA1C-4DF3-909D-7B7ED77475BC}">
  <dimension ref="A1:M22"/>
  <sheetViews>
    <sheetView showGridLines="0" topLeftCell="A7" zoomScaleNormal="100" zoomScaleSheetLayoutView="100" workbookViewId="0">
      <selection activeCell="H16" sqref="H16"/>
    </sheetView>
  </sheetViews>
  <sheetFormatPr defaultColWidth="8.88671875" defaultRowHeight="13.8" x14ac:dyDescent="0.25"/>
  <cols>
    <col min="1" max="1" width="8.88671875" style="11"/>
    <col min="2" max="2" width="10.5546875" style="11" customWidth="1"/>
    <col min="3" max="16384" width="8.88671875" style="11"/>
  </cols>
  <sheetData>
    <row r="1" spans="1:13" s="13" customFormat="1" ht="24" customHeight="1" x14ac:dyDescent="0.4">
      <c r="A1" s="10" t="s">
        <v>5</v>
      </c>
    </row>
    <row r="2" spans="1:13" s="13" customFormat="1" ht="24" customHeight="1" x14ac:dyDescent="0.4">
      <c r="A2" s="10"/>
    </row>
    <row r="3" spans="1:13" s="13" customFormat="1" ht="28.2" customHeight="1" x14ac:dyDescent="0.4">
      <c r="A3" s="10" t="s">
        <v>382</v>
      </c>
    </row>
    <row r="4" spans="1:13" ht="13.2" customHeight="1" x14ac:dyDescent="0.25">
      <c r="A4" s="10"/>
    </row>
    <row r="5" spans="1:13" s="12" customFormat="1" ht="15.6" x14ac:dyDescent="0.25">
      <c r="A5" s="1" t="s">
        <v>6</v>
      </c>
    </row>
    <row r="6" spans="1:13" s="12" customFormat="1" ht="15" x14ac:dyDescent="0.25">
      <c r="A6" s="2"/>
    </row>
    <row r="7" spans="1:13" s="12" customFormat="1" ht="15" x14ac:dyDescent="0.25">
      <c r="A7" s="2"/>
    </row>
    <row r="8" spans="1:13" s="12" customFormat="1" ht="15.6" customHeight="1" x14ac:dyDescent="0.25">
      <c r="A8" s="32" t="s">
        <v>392</v>
      </c>
      <c r="B8" s="32"/>
      <c r="C8" s="32"/>
      <c r="D8" s="32"/>
      <c r="E8" s="32"/>
      <c r="F8" s="32"/>
      <c r="G8" s="32"/>
      <c r="H8" s="32"/>
      <c r="I8" s="32"/>
      <c r="J8" s="32"/>
      <c r="K8" s="32"/>
      <c r="L8" s="32"/>
      <c r="M8" s="32"/>
    </row>
    <row r="9" spans="1:13" s="12" customFormat="1" ht="14.4" customHeight="1" x14ac:dyDescent="0.25">
      <c r="A9" s="32"/>
      <c r="B9" s="32"/>
      <c r="C9" s="32"/>
      <c r="D9" s="32"/>
      <c r="E9" s="32"/>
      <c r="F9" s="32"/>
      <c r="G9" s="32"/>
      <c r="H9" s="32"/>
      <c r="I9" s="32"/>
      <c r="J9" s="32"/>
      <c r="K9" s="32"/>
      <c r="L9" s="32"/>
      <c r="M9" s="32"/>
    </row>
    <row r="10" spans="1:13" s="12" customFormat="1" ht="14.4" customHeight="1" x14ac:dyDescent="0.25">
      <c r="A10" s="32"/>
      <c r="B10" s="32"/>
      <c r="C10" s="32"/>
      <c r="D10" s="32"/>
      <c r="E10" s="32"/>
      <c r="F10" s="32"/>
      <c r="G10" s="32"/>
      <c r="H10" s="32"/>
      <c r="I10" s="32"/>
      <c r="J10" s="32"/>
      <c r="K10" s="32"/>
      <c r="L10" s="32"/>
      <c r="M10" s="32"/>
    </row>
    <row r="11" spans="1:13" s="12" customFormat="1" ht="14.4" customHeight="1" x14ac:dyDescent="0.25">
      <c r="A11" s="3"/>
      <c r="B11" s="3"/>
      <c r="C11" s="3"/>
      <c r="D11" s="3"/>
      <c r="E11" s="3"/>
      <c r="F11" s="3"/>
      <c r="G11" s="3"/>
      <c r="H11" s="3"/>
      <c r="I11" s="3"/>
    </row>
    <row r="12" spans="1:13" s="12" customFormat="1" ht="37.950000000000003" customHeight="1" x14ac:dyDescent="0.25">
      <c r="B12" s="7" t="s">
        <v>7</v>
      </c>
      <c r="C12" s="34" t="s">
        <v>8</v>
      </c>
      <c r="D12" s="34"/>
      <c r="E12" s="34"/>
      <c r="F12" s="34"/>
      <c r="G12" s="34"/>
      <c r="H12" s="34" t="s">
        <v>360</v>
      </c>
      <c r="I12" s="34"/>
      <c r="J12" s="34" t="s">
        <v>9</v>
      </c>
      <c r="K12" s="34"/>
    </row>
    <row r="13" spans="1:13" s="2" customFormat="1" ht="38.4" customHeight="1" x14ac:dyDescent="0.3">
      <c r="B13" s="6" t="s">
        <v>10</v>
      </c>
      <c r="C13" s="33" t="s">
        <v>361</v>
      </c>
      <c r="D13" s="33"/>
      <c r="E13" s="33"/>
      <c r="F13" s="33"/>
      <c r="G13" s="33"/>
      <c r="H13" s="33" t="s">
        <v>393</v>
      </c>
      <c r="I13" s="33"/>
      <c r="J13" s="33" t="s">
        <v>11</v>
      </c>
      <c r="K13" s="33"/>
    </row>
    <row r="14" spans="1:13" s="2" customFormat="1" ht="38.4" customHeight="1" x14ac:dyDescent="0.3">
      <c r="B14" s="6" t="s">
        <v>12</v>
      </c>
      <c r="C14" s="33" t="s">
        <v>362</v>
      </c>
      <c r="D14" s="33"/>
      <c r="E14" s="33"/>
      <c r="F14" s="33"/>
      <c r="G14" s="33"/>
      <c r="H14" s="33" t="s">
        <v>383</v>
      </c>
      <c r="I14" s="33"/>
      <c r="J14" s="33" t="s">
        <v>377</v>
      </c>
      <c r="K14" s="33"/>
    </row>
    <row r="15" spans="1:13" s="2" customFormat="1" ht="38.4" customHeight="1" x14ac:dyDescent="0.3">
      <c r="B15" s="6" t="s">
        <v>13</v>
      </c>
      <c r="C15" s="33" t="s">
        <v>14</v>
      </c>
      <c r="D15" s="33"/>
      <c r="E15" s="33"/>
      <c r="F15" s="33"/>
      <c r="G15" s="33"/>
      <c r="H15" s="33" t="s">
        <v>394</v>
      </c>
      <c r="I15" s="33"/>
      <c r="J15" s="33" t="s">
        <v>377</v>
      </c>
      <c r="K15" s="33"/>
    </row>
    <row r="16" spans="1:13" s="12" customFormat="1" ht="33" customHeight="1" x14ac:dyDescent="0.25"/>
    <row r="17" spans="1:1" s="12" customFormat="1" ht="15" x14ac:dyDescent="0.25">
      <c r="A17" s="31" t="s">
        <v>387</v>
      </c>
    </row>
    <row r="18" spans="1:1" s="12" customFormat="1" ht="15" x14ac:dyDescent="0.25">
      <c r="A18" s="2" t="s">
        <v>15</v>
      </c>
    </row>
    <row r="19" spans="1:1" s="12" customFormat="1" ht="15" x14ac:dyDescent="0.25">
      <c r="A19" s="2" t="s">
        <v>16</v>
      </c>
    </row>
    <row r="20" spans="1:1" s="12" customFormat="1" ht="15" x14ac:dyDescent="0.25">
      <c r="A20" s="2" t="s">
        <v>378</v>
      </c>
    </row>
    <row r="21" spans="1:1" s="12" customFormat="1" ht="15" x14ac:dyDescent="0.25">
      <c r="A21" s="2" t="s">
        <v>17</v>
      </c>
    </row>
    <row r="22" spans="1:1" s="12" customFormat="1" ht="15" x14ac:dyDescent="0.25"/>
  </sheetData>
  <mergeCells count="13">
    <mergeCell ref="A8:M10"/>
    <mergeCell ref="C15:G15"/>
    <mergeCell ref="C14:G14"/>
    <mergeCell ref="C13:G13"/>
    <mergeCell ref="C12:G12"/>
    <mergeCell ref="H14:I14"/>
    <mergeCell ref="J15:K15"/>
    <mergeCell ref="J14:K14"/>
    <mergeCell ref="J13:K13"/>
    <mergeCell ref="J12:K12"/>
    <mergeCell ref="H13:I13"/>
    <mergeCell ref="H12:I12"/>
    <mergeCell ref="H15:I15"/>
  </mergeCells>
  <pageMargins left="0.7" right="0.7" top="0.75" bottom="0.75" header="0.3" footer="0.3"/>
  <pageSetup paperSize="9" orientation="landscape" horizontalDpi="90" verticalDpi="90" r:id="rId1"/>
  <headerFooter>
    <oddHeader>&amp;LCovid-19 Vaccination Programme 2020/21&amp;R&amp;G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C08C5-DD96-435A-9FA7-016B0F6417AB}">
  <dimension ref="A1:AG69"/>
  <sheetViews>
    <sheetView showGridLines="0" tabSelected="1" topLeftCell="A14" zoomScale="60" zoomScaleNormal="60" workbookViewId="0">
      <selection activeCell="L29" sqref="A17:L34"/>
    </sheetView>
  </sheetViews>
  <sheetFormatPr defaultColWidth="8.88671875" defaultRowHeight="15.6" x14ac:dyDescent="0.3"/>
  <cols>
    <col min="1" max="1" width="10" style="4" customWidth="1"/>
    <col min="2" max="2" width="25.44140625" style="4" customWidth="1"/>
    <col min="3" max="3" width="7.109375" style="4" customWidth="1"/>
    <col min="4" max="4" width="45.6640625" style="4" customWidth="1"/>
    <col min="5" max="7" width="35.6640625" style="4" customWidth="1"/>
    <col min="8" max="8" width="35.6640625" style="5" customWidth="1"/>
    <col min="9" max="9" width="34" style="4" customWidth="1"/>
    <col min="10" max="34" width="16" style="4" customWidth="1"/>
    <col min="35" max="16384" width="8.88671875" style="4"/>
  </cols>
  <sheetData>
    <row r="1" spans="1:10" s="12" customFormat="1" ht="30" customHeight="1" x14ac:dyDescent="0.25">
      <c r="A1" s="14" t="s">
        <v>363</v>
      </c>
      <c r="H1" s="15"/>
    </row>
    <row r="2" spans="1:10" s="12" customFormat="1" ht="15" x14ac:dyDescent="0.25">
      <c r="H2" s="15"/>
    </row>
    <row r="3" spans="1:10" s="12" customFormat="1" x14ac:dyDescent="0.25">
      <c r="A3" s="14" t="s">
        <v>18</v>
      </c>
      <c r="H3" s="15"/>
    </row>
    <row r="4" spans="1:10" s="12" customFormat="1" ht="15" x14ac:dyDescent="0.25">
      <c r="H4" s="15"/>
    </row>
    <row r="5" spans="1:10" s="17" customFormat="1" ht="46.2" customHeight="1" x14ac:dyDescent="0.25">
      <c r="A5" s="35" t="s">
        <v>379</v>
      </c>
      <c r="B5" s="35"/>
      <c r="C5" s="35"/>
      <c r="D5" s="35"/>
      <c r="E5" s="36"/>
      <c r="F5" s="36"/>
      <c r="G5" s="36"/>
      <c r="H5" s="36"/>
      <c r="I5" s="16" t="str">
        <f>IFERROR(VLOOKUP(E5,lookup!D:E,2,FALSE),"")</f>
        <v/>
      </c>
    </row>
    <row r="6" spans="1:10" s="17" customFormat="1" ht="33" customHeight="1" x14ac:dyDescent="0.25">
      <c r="A6" s="35" t="s">
        <v>19</v>
      </c>
      <c r="B6" s="35"/>
      <c r="C6" s="35"/>
      <c r="D6" s="35"/>
      <c r="E6" s="36"/>
      <c r="F6" s="36"/>
      <c r="G6" s="36"/>
      <c r="H6" s="36"/>
      <c r="I6" s="16" t="str">
        <f>IFERROR(VLOOKUP(E6,lookup!R:S,2,FALSE),"")</f>
        <v/>
      </c>
    </row>
    <row r="7" spans="1:10" s="17" customFormat="1" ht="33" customHeight="1" x14ac:dyDescent="0.25">
      <c r="A7" s="35" t="s">
        <v>366</v>
      </c>
      <c r="B7" s="35"/>
      <c r="C7" s="35"/>
      <c r="D7" s="35"/>
      <c r="E7" s="36" t="s">
        <v>3</v>
      </c>
      <c r="F7" s="36"/>
      <c r="G7" s="36"/>
      <c r="H7" s="36"/>
    </row>
    <row r="8" spans="1:10" s="17" customFormat="1" ht="33" customHeight="1" x14ac:dyDescent="0.25">
      <c r="A8" s="35" t="s">
        <v>20</v>
      </c>
      <c r="B8" s="35"/>
      <c r="C8" s="35"/>
      <c r="D8" s="35"/>
      <c r="E8" s="36" t="s">
        <v>364</v>
      </c>
      <c r="F8" s="36"/>
      <c r="G8" s="36"/>
      <c r="H8" s="36"/>
      <c r="I8" s="18"/>
      <c r="J8" s="19"/>
    </row>
    <row r="9" spans="1:10" s="17" customFormat="1" ht="33" customHeight="1" x14ac:dyDescent="0.25">
      <c r="A9" s="35" t="s">
        <v>346</v>
      </c>
      <c r="B9" s="35"/>
      <c r="C9" s="35"/>
      <c r="D9" s="35"/>
      <c r="E9" s="36" t="s">
        <v>364</v>
      </c>
      <c r="F9" s="36"/>
      <c r="G9" s="36"/>
      <c r="H9" s="36"/>
      <c r="I9" s="18"/>
      <c r="J9" s="19"/>
    </row>
    <row r="10" spans="1:10" s="17" customFormat="1" ht="33" customHeight="1" x14ac:dyDescent="0.25">
      <c r="A10" s="35" t="s">
        <v>21</v>
      </c>
      <c r="B10" s="35"/>
      <c r="C10" s="35"/>
      <c r="D10" s="35"/>
      <c r="E10" s="36" t="s">
        <v>3</v>
      </c>
      <c r="F10" s="36"/>
      <c r="G10" s="36"/>
      <c r="H10" s="36"/>
      <c r="I10" s="18"/>
      <c r="J10" s="19"/>
    </row>
    <row r="11" spans="1:10" s="17" customFormat="1" ht="33" customHeight="1" x14ac:dyDescent="0.25">
      <c r="A11" s="52" t="s">
        <v>349</v>
      </c>
      <c r="B11" s="53"/>
      <c r="C11" s="53"/>
      <c r="D11" s="54"/>
      <c r="E11" s="37" t="s">
        <v>365</v>
      </c>
      <c r="F11" s="38"/>
      <c r="G11" s="38"/>
      <c r="H11" s="39"/>
      <c r="I11" s="18"/>
      <c r="J11" s="19"/>
    </row>
    <row r="12" spans="1:10" s="17" customFormat="1" ht="33" customHeight="1" x14ac:dyDescent="0.25">
      <c r="A12" s="35" t="s">
        <v>22</v>
      </c>
      <c r="B12" s="35"/>
      <c r="C12" s="35"/>
      <c r="D12" s="35"/>
      <c r="E12" s="36" t="s">
        <v>3</v>
      </c>
      <c r="F12" s="36"/>
      <c r="G12" s="36"/>
      <c r="H12" s="36"/>
      <c r="I12" s="19"/>
      <c r="J12" s="19"/>
    </row>
    <row r="13" spans="1:10" s="12" customFormat="1" ht="33" customHeight="1" x14ac:dyDescent="0.25">
      <c r="A13" s="35" t="s">
        <v>23</v>
      </c>
      <c r="B13" s="35"/>
      <c r="C13" s="35"/>
      <c r="D13" s="35"/>
      <c r="E13" s="36" t="s">
        <v>364</v>
      </c>
      <c r="F13" s="36"/>
      <c r="G13" s="36"/>
      <c r="H13" s="36"/>
      <c r="I13" s="20"/>
      <c r="J13" s="20"/>
    </row>
    <row r="14" spans="1:10" s="12" customFormat="1" ht="33" customHeight="1" x14ac:dyDescent="0.25">
      <c r="A14" s="47" t="s">
        <v>388</v>
      </c>
      <c r="B14" s="47"/>
      <c r="C14" s="47"/>
      <c r="D14" s="47"/>
      <c r="E14" s="36" t="s">
        <v>364</v>
      </c>
      <c r="F14" s="36"/>
      <c r="G14" s="36"/>
      <c r="H14" s="36"/>
      <c r="I14" s="20"/>
      <c r="J14" s="20"/>
    </row>
    <row r="15" spans="1:10" s="12" customFormat="1" ht="43.95" customHeight="1" x14ac:dyDescent="0.25">
      <c r="A15" s="35" t="s">
        <v>24</v>
      </c>
      <c r="B15" s="35"/>
      <c r="C15" s="35"/>
      <c r="D15" s="35"/>
      <c r="E15" s="36" t="s">
        <v>3</v>
      </c>
      <c r="F15" s="36"/>
      <c r="G15" s="36"/>
      <c r="H15" s="36"/>
      <c r="I15" s="18"/>
      <c r="J15" s="20"/>
    </row>
    <row r="16" spans="1:10" s="17" customFormat="1" ht="33" customHeight="1" x14ac:dyDescent="0.25">
      <c r="A16" s="52" t="s">
        <v>367</v>
      </c>
      <c r="B16" s="53"/>
      <c r="C16" s="53"/>
      <c r="D16" s="54"/>
      <c r="E16" s="37" t="s">
        <v>364</v>
      </c>
      <c r="F16" s="38"/>
      <c r="G16" s="38"/>
      <c r="H16" s="39"/>
      <c r="I16" s="18"/>
      <c r="J16" s="19"/>
    </row>
    <row r="17" spans="1:33" s="17" customFormat="1" ht="33" customHeight="1" x14ac:dyDescent="0.25">
      <c r="A17" s="57" t="s">
        <v>386</v>
      </c>
      <c r="B17" s="58"/>
      <c r="C17" s="58"/>
      <c r="D17" s="59"/>
      <c r="E17" s="37"/>
      <c r="F17" s="38"/>
      <c r="G17" s="38"/>
      <c r="H17" s="39"/>
      <c r="I17" s="18"/>
      <c r="J17" s="19"/>
    </row>
    <row r="18" spans="1:33" s="17" customFormat="1" ht="33" customHeight="1" x14ac:dyDescent="0.25">
      <c r="A18" s="57" t="s">
        <v>389</v>
      </c>
      <c r="B18" s="58"/>
      <c r="C18" s="58"/>
      <c r="D18" s="59"/>
      <c r="E18" s="37" t="s">
        <v>364</v>
      </c>
      <c r="F18" s="38"/>
      <c r="G18" s="38"/>
      <c r="H18" s="39"/>
      <c r="I18" s="18"/>
      <c r="J18" s="19"/>
    </row>
    <row r="19" spans="1:33" s="12" customFormat="1" x14ac:dyDescent="0.25">
      <c r="A19" s="21"/>
      <c r="B19" s="22"/>
      <c r="H19" s="15"/>
    </row>
    <row r="20" spans="1:33" s="12" customFormat="1" x14ac:dyDescent="0.25">
      <c r="A20" s="21"/>
      <c r="B20" s="22"/>
      <c r="H20" s="15"/>
    </row>
    <row r="21" spans="1:33" s="12" customFormat="1" x14ac:dyDescent="0.25">
      <c r="A21" s="14" t="s">
        <v>44</v>
      </c>
      <c r="H21" s="15"/>
    </row>
    <row r="22" spans="1:33" s="12" customFormat="1" x14ac:dyDescent="0.25">
      <c r="A22" s="14"/>
      <c r="H22" s="15"/>
    </row>
    <row r="23" spans="1:33" s="12" customFormat="1" ht="19.95" customHeight="1" x14ac:dyDescent="0.25">
      <c r="A23" s="2" t="s">
        <v>25</v>
      </c>
      <c r="H23" s="15"/>
    </row>
    <row r="24" spans="1:33" s="12" customFormat="1" ht="34.950000000000003" customHeight="1" x14ac:dyDescent="0.25">
      <c r="A24" s="32"/>
      <c r="B24" s="32"/>
      <c r="C24" s="32"/>
      <c r="D24" s="32"/>
      <c r="E24" s="32"/>
      <c r="F24" s="32"/>
      <c r="G24" s="32"/>
      <c r="H24" s="32"/>
    </row>
    <row r="25" spans="1:33" s="12" customFormat="1" ht="15" x14ac:dyDescent="0.25">
      <c r="H25" s="15"/>
    </row>
    <row r="26" spans="1:33" s="12" customFormat="1" ht="46.8" x14ac:dyDescent="0.25">
      <c r="A26" s="23" t="s">
        <v>26</v>
      </c>
      <c r="B26" s="56" t="s">
        <v>0</v>
      </c>
      <c r="C26" s="56"/>
      <c r="D26" s="56" t="s">
        <v>1</v>
      </c>
      <c r="E26" s="56"/>
      <c r="F26" s="56"/>
      <c r="G26" s="56"/>
      <c r="H26" s="56"/>
      <c r="I26" s="23" t="s">
        <v>51</v>
      </c>
    </row>
    <row r="27" spans="1:33" s="12" customFormat="1" ht="78.599999999999994" customHeight="1" x14ac:dyDescent="0.25">
      <c r="A27" s="55">
        <v>1</v>
      </c>
      <c r="B27" s="48" t="s">
        <v>27</v>
      </c>
      <c r="C27" s="48"/>
      <c r="D27" s="33" t="s">
        <v>369</v>
      </c>
      <c r="E27" s="33"/>
      <c r="F27" s="33"/>
      <c r="G27" s="33"/>
      <c r="H27" s="33"/>
      <c r="I27" s="24"/>
      <c r="J27" s="25"/>
      <c r="K27" s="25"/>
      <c r="L27" s="25"/>
      <c r="M27" s="25"/>
      <c r="N27" s="25"/>
      <c r="P27" s="25"/>
      <c r="Q27" s="25"/>
      <c r="R27" s="25"/>
      <c r="S27" s="25"/>
      <c r="Z27" s="25"/>
      <c r="AA27" s="25"/>
      <c r="AF27" s="25"/>
      <c r="AG27" s="25"/>
    </row>
    <row r="28" spans="1:33" s="12" customFormat="1" ht="46.2" customHeight="1" x14ac:dyDescent="0.25">
      <c r="A28" s="55"/>
      <c r="B28" s="48"/>
      <c r="C28" s="48"/>
      <c r="D28" s="33" t="s">
        <v>29</v>
      </c>
      <c r="E28" s="33"/>
      <c r="F28" s="33"/>
      <c r="G28" s="33"/>
      <c r="H28" s="33"/>
      <c r="I28" s="24"/>
      <c r="J28" s="25"/>
    </row>
    <row r="29" spans="1:33" s="12" customFormat="1" ht="46.2" customHeight="1" x14ac:dyDescent="0.25">
      <c r="A29" s="55">
        <v>2</v>
      </c>
      <c r="B29" s="48" t="s">
        <v>28</v>
      </c>
      <c r="C29" s="48"/>
      <c r="D29" s="33" t="s">
        <v>370</v>
      </c>
      <c r="E29" s="33"/>
      <c r="F29" s="33"/>
      <c r="G29" s="33"/>
      <c r="H29" s="33"/>
      <c r="I29" s="24"/>
      <c r="J29" s="25"/>
    </row>
    <row r="30" spans="1:33" s="12" customFormat="1" ht="40.200000000000003" customHeight="1" x14ac:dyDescent="0.25">
      <c r="A30" s="55"/>
      <c r="B30" s="48"/>
      <c r="C30" s="48"/>
      <c r="D30" s="33" t="s">
        <v>350</v>
      </c>
      <c r="E30" s="33"/>
      <c r="F30" s="33"/>
      <c r="G30" s="33"/>
      <c r="H30" s="33"/>
      <c r="I30" s="24"/>
      <c r="J30" s="25"/>
    </row>
    <row r="31" spans="1:33" s="12" customFormat="1" ht="72.599999999999994" customHeight="1" x14ac:dyDescent="0.25">
      <c r="A31" s="55"/>
      <c r="B31" s="48"/>
      <c r="C31" s="48"/>
      <c r="D31" s="33" t="s">
        <v>380</v>
      </c>
      <c r="E31" s="33"/>
      <c r="F31" s="33"/>
      <c r="G31" s="33"/>
      <c r="H31" s="33"/>
      <c r="I31" s="24"/>
      <c r="J31" s="25"/>
    </row>
    <row r="32" spans="1:33" s="12" customFormat="1" ht="46.2" customHeight="1" x14ac:dyDescent="0.25">
      <c r="A32" s="55"/>
      <c r="B32" s="48"/>
      <c r="C32" s="48"/>
      <c r="D32" s="33" t="s">
        <v>371</v>
      </c>
      <c r="E32" s="33"/>
      <c r="F32" s="33"/>
      <c r="G32" s="33"/>
      <c r="H32" s="33"/>
      <c r="I32" s="24"/>
      <c r="J32" s="25"/>
    </row>
    <row r="33" spans="1:10" s="12" customFormat="1" ht="40.200000000000003" customHeight="1" x14ac:dyDescent="0.25">
      <c r="A33" s="55"/>
      <c r="B33" s="48"/>
      <c r="C33" s="48"/>
      <c r="D33" s="33" t="s">
        <v>30</v>
      </c>
      <c r="E33" s="33"/>
      <c r="F33" s="33"/>
      <c r="G33" s="33"/>
      <c r="H33" s="33"/>
      <c r="I33" s="24"/>
      <c r="J33" s="25"/>
    </row>
    <row r="34" spans="1:10" s="12" customFormat="1" ht="46.2" customHeight="1" x14ac:dyDescent="0.25">
      <c r="A34" s="55"/>
      <c r="B34" s="48"/>
      <c r="C34" s="48"/>
      <c r="D34" s="33" t="s">
        <v>31</v>
      </c>
      <c r="E34" s="33"/>
      <c r="F34" s="33"/>
      <c r="G34" s="33"/>
      <c r="H34" s="33"/>
      <c r="I34" s="24"/>
      <c r="J34" s="25"/>
    </row>
    <row r="35" spans="1:10" s="12" customFormat="1" ht="67.95" customHeight="1" x14ac:dyDescent="0.25">
      <c r="A35" s="55">
        <v>3</v>
      </c>
      <c r="B35" s="48" t="s">
        <v>32</v>
      </c>
      <c r="C35" s="48"/>
      <c r="D35" s="33" t="s">
        <v>372</v>
      </c>
      <c r="E35" s="33"/>
      <c r="F35" s="33"/>
      <c r="G35" s="33"/>
      <c r="H35" s="33"/>
      <c r="I35" s="24"/>
      <c r="J35" s="25"/>
    </row>
    <row r="36" spans="1:10" s="12" customFormat="1" ht="46.2" customHeight="1" x14ac:dyDescent="0.25">
      <c r="A36" s="55"/>
      <c r="B36" s="48"/>
      <c r="C36" s="48"/>
      <c r="D36" s="33" t="s">
        <v>381</v>
      </c>
      <c r="E36" s="33"/>
      <c r="F36" s="33"/>
      <c r="G36" s="33"/>
      <c r="H36" s="33"/>
      <c r="I36" s="24"/>
      <c r="J36" s="25"/>
    </row>
    <row r="37" spans="1:10" s="12" customFormat="1" ht="46.2" customHeight="1" x14ac:dyDescent="0.25">
      <c r="A37" s="55">
        <v>4</v>
      </c>
      <c r="B37" s="48" t="s">
        <v>33</v>
      </c>
      <c r="C37" s="48"/>
      <c r="D37" s="33" t="s">
        <v>351</v>
      </c>
      <c r="E37" s="33"/>
      <c r="F37" s="33"/>
      <c r="G37" s="33"/>
      <c r="H37" s="33"/>
      <c r="I37" s="24"/>
      <c r="J37" s="25"/>
    </row>
    <row r="38" spans="1:10" s="12" customFormat="1" ht="40.200000000000003" customHeight="1" x14ac:dyDescent="0.25">
      <c r="A38" s="55"/>
      <c r="B38" s="48"/>
      <c r="C38" s="48"/>
      <c r="D38" s="33" t="s">
        <v>352</v>
      </c>
      <c r="E38" s="33"/>
      <c r="F38" s="33"/>
      <c r="G38" s="33"/>
      <c r="H38" s="33"/>
      <c r="I38" s="24"/>
      <c r="J38" s="25"/>
    </row>
    <row r="39" spans="1:10" s="12" customFormat="1" ht="46.2" customHeight="1" x14ac:dyDescent="0.25">
      <c r="A39" s="26">
        <v>5</v>
      </c>
      <c r="B39" s="48" t="s">
        <v>34</v>
      </c>
      <c r="C39" s="48"/>
      <c r="D39" s="33" t="s">
        <v>35</v>
      </c>
      <c r="E39" s="33"/>
      <c r="F39" s="33"/>
      <c r="G39" s="33"/>
      <c r="H39" s="33"/>
      <c r="I39" s="24"/>
      <c r="J39" s="25"/>
    </row>
    <row r="40" spans="1:10" s="12" customFormat="1" ht="46.2" customHeight="1" x14ac:dyDescent="0.25">
      <c r="A40" s="48">
        <v>6</v>
      </c>
      <c r="B40" s="48" t="s">
        <v>36</v>
      </c>
      <c r="C40" s="48"/>
      <c r="D40" s="33" t="s">
        <v>353</v>
      </c>
      <c r="E40" s="33"/>
      <c r="F40" s="33"/>
      <c r="G40" s="33"/>
      <c r="H40" s="33"/>
      <c r="I40" s="24"/>
      <c r="J40" s="25"/>
    </row>
    <row r="41" spans="1:10" s="12" customFormat="1" ht="46.2" customHeight="1" x14ac:dyDescent="0.25">
      <c r="A41" s="48"/>
      <c r="B41" s="48"/>
      <c r="C41" s="48"/>
      <c r="D41" s="33" t="s">
        <v>354</v>
      </c>
      <c r="E41" s="33"/>
      <c r="F41" s="33"/>
      <c r="G41" s="33"/>
      <c r="H41" s="33"/>
      <c r="I41" s="24"/>
      <c r="J41" s="25"/>
    </row>
    <row r="42" spans="1:10" s="12" customFormat="1" ht="46.2" customHeight="1" x14ac:dyDescent="0.25">
      <c r="A42" s="48"/>
      <c r="B42" s="48"/>
      <c r="C42" s="48"/>
      <c r="D42" s="49" t="s">
        <v>355</v>
      </c>
      <c r="E42" s="50"/>
      <c r="F42" s="50"/>
      <c r="G42" s="50"/>
      <c r="H42" s="51"/>
      <c r="I42" s="24"/>
      <c r="J42" s="25"/>
    </row>
    <row r="43" spans="1:10" s="12" customFormat="1" ht="46.2" customHeight="1" x14ac:dyDescent="0.25">
      <c r="A43" s="48">
        <v>7</v>
      </c>
      <c r="B43" s="48" t="s">
        <v>37</v>
      </c>
      <c r="C43" s="48"/>
      <c r="D43" s="33" t="s">
        <v>373</v>
      </c>
      <c r="E43" s="33"/>
      <c r="F43" s="33"/>
      <c r="G43" s="33"/>
      <c r="H43" s="33"/>
      <c r="I43" s="24"/>
      <c r="J43" s="25"/>
    </row>
    <row r="44" spans="1:10" s="12" customFormat="1" ht="46.2" customHeight="1" x14ac:dyDescent="0.25">
      <c r="A44" s="48"/>
      <c r="B44" s="48"/>
      <c r="C44" s="48"/>
      <c r="D44" s="33" t="s">
        <v>356</v>
      </c>
      <c r="E44" s="33"/>
      <c r="F44" s="33"/>
      <c r="G44" s="33"/>
      <c r="H44" s="33"/>
      <c r="I44" s="24"/>
      <c r="J44" s="25"/>
    </row>
    <row r="45" spans="1:10" s="12" customFormat="1" ht="46.2" customHeight="1" x14ac:dyDescent="0.25">
      <c r="A45" s="48"/>
      <c r="B45" s="48"/>
      <c r="C45" s="48"/>
      <c r="D45" s="33" t="s">
        <v>390</v>
      </c>
      <c r="E45" s="33"/>
      <c r="F45" s="33"/>
      <c r="G45" s="33"/>
      <c r="H45" s="33"/>
      <c r="I45" s="24"/>
      <c r="J45" s="25"/>
    </row>
    <row r="46" spans="1:10" s="12" customFormat="1" ht="51" customHeight="1" x14ac:dyDescent="0.25">
      <c r="A46" s="27">
        <v>8</v>
      </c>
      <c r="B46" s="48" t="s">
        <v>38</v>
      </c>
      <c r="C46" s="48"/>
      <c r="D46" s="33" t="s">
        <v>374</v>
      </c>
      <c r="E46" s="33"/>
      <c r="F46" s="33"/>
      <c r="G46" s="33"/>
      <c r="H46" s="33"/>
      <c r="I46" s="24"/>
      <c r="J46" s="25"/>
    </row>
    <row r="47" spans="1:10" s="12" customFormat="1" ht="57" customHeight="1" x14ac:dyDescent="0.25">
      <c r="A47" s="27">
        <v>9</v>
      </c>
      <c r="B47" s="48" t="s">
        <v>39</v>
      </c>
      <c r="C47" s="48"/>
      <c r="D47" s="33" t="s">
        <v>357</v>
      </c>
      <c r="E47" s="33"/>
      <c r="F47" s="33"/>
      <c r="G47" s="33"/>
      <c r="H47" s="33"/>
      <c r="I47" s="24"/>
      <c r="J47" s="25"/>
    </row>
    <row r="48" spans="1:10" s="12" customFormat="1" ht="35.4" customHeight="1" x14ac:dyDescent="0.25">
      <c r="A48" s="30">
        <v>10</v>
      </c>
      <c r="B48" s="48" t="s">
        <v>40</v>
      </c>
      <c r="C48" s="48"/>
      <c r="D48" s="33" t="s">
        <v>368</v>
      </c>
      <c r="E48" s="33"/>
      <c r="F48" s="33"/>
      <c r="G48" s="33"/>
      <c r="H48" s="33"/>
      <c r="I48" s="24"/>
      <c r="J48" s="25"/>
    </row>
    <row r="49" spans="1:10" s="12" customFormat="1" ht="67.2" customHeight="1" x14ac:dyDescent="0.25">
      <c r="A49" s="27">
        <v>11</v>
      </c>
      <c r="B49" s="48" t="s">
        <v>41</v>
      </c>
      <c r="C49" s="48"/>
      <c r="D49" s="33" t="s">
        <v>49</v>
      </c>
      <c r="E49" s="33"/>
      <c r="F49" s="33"/>
      <c r="G49" s="33"/>
      <c r="H49" s="33"/>
      <c r="I49" s="24"/>
      <c r="J49" s="25"/>
    </row>
    <row r="50" spans="1:10" s="12" customFormat="1" ht="118.95" customHeight="1" x14ac:dyDescent="0.25">
      <c r="A50" s="27">
        <v>12</v>
      </c>
      <c r="B50" s="48" t="s">
        <v>42</v>
      </c>
      <c r="C50" s="48"/>
      <c r="D50" s="33" t="s">
        <v>376</v>
      </c>
      <c r="E50" s="33"/>
      <c r="F50" s="33"/>
      <c r="G50" s="33"/>
      <c r="H50" s="33"/>
      <c r="I50" s="24"/>
      <c r="J50" s="25"/>
    </row>
    <row r="51" spans="1:10" s="12" customFormat="1" ht="62.4" customHeight="1" x14ac:dyDescent="0.25">
      <c r="A51" s="27">
        <v>13</v>
      </c>
      <c r="B51" s="48" t="s">
        <v>43</v>
      </c>
      <c r="C51" s="48"/>
      <c r="D51" s="33" t="s">
        <v>375</v>
      </c>
      <c r="E51" s="33"/>
      <c r="F51" s="33"/>
      <c r="G51" s="33"/>
      <c r="H51" s="33"/>
      <c r="I51" s="24"/>
      <c r="J51" s="25"/>
    </row>
    <row r="52" spans="1:10" s="12" customFormat="1" ht="15" x14ac:dyDescent="0.25">
      <c r="H52" s="15"/>
      <c r="J52" s="25"/>
    </row>
    <row r="53" spans="1:10" s="12" customFormat="1" ht="15" x14ac:dyDescent="0.25">
      <c r="H53" s="15"/>
    </row>
    <row r="54" spans="1:10" s="12" customFormat="1" x14ac:dyDescent="0.25">
      <c r="A54" s="14" t="s">
        <v>45</v>
      </c>
      <c r="H54" s="15"/>
    </row>
    <row r="55" spans="1:10" s="12" customFormat="1" ht="15" x14ac:dyDescent="0.25">
      <c r="H55" s="15"/>
    </row>
    <row r="56" spans="1:10" s="12" customFormat="1" x14ac:dyDescent="0.25">
      <c r="A56" s="14" t="s">
        <v>46</v>
      </c>
      <c r="H56" s="15"/>
    </row>
    <row r="57" spans="1:10" s="12" customFormat="1" x14ac:dyDescent="0.25">
      <c r="A57" s="28"/>
      <c r="H57" s="15"/>
    </row>
    <row r="58" spans="1:10" s="12" customFormat="1" ht="25.2" customHeight="1" x14ac:dyDescent="0.25">
      <c r="A58" s="44"/>
      <c r="B58" s="45"/>
      <c r="C58" s="45"/>
      <c r="D58" s="46"/>
      <c r="E58" s="29" t="s">
        <v>50</v>
      </c>
      <c r="F58" s="44" t="s">
        <v>47</v>
      </c>
      <c r="G58" s="45"/>
      <c r="H58" s="45"/>
      <c r="I58" s="46"/>
    </row>
    <row r="59" spans="1:10" s="12" customFormat="1" ht="40.200000000000003" customHeight="1" x14ac:dyDescent="0.25">
      <c r="A59" s="35" t="s">
        <v>2</v>
      </c>
      <c r="B59" s="35"/>
      <c r="C59" s="35"/>
      <c r="D59" s="35"/>
      <c r="E59" s="40"/>
      <c r="F59" s="41"/>
      <c r="G59" s="41"/>
      <c r="H59" s="41"/>
      <c r="I59" s="42"/>
    </row>
    <row r="60" spans="1:10" s="12" customFormat="1" ht="40.200000000000003" customHeight="1" x14ac:dyDescent="0.25">
      <c r="A60" s="35" t="s">
        <v>358</v>
      </c>
      <c r="B60" s="35"/>
      <c r="C60" s="35"/>
      <c r="D60" s="35"/>
      <c r="E60" s="40"/>
      <c r="F60" s="41"/>
      <c r="G60" s="41"/>
      <c r="H60" s="41"/>
      <c r="I60" s="42"/>
    </row>
    <row r="61" spans="1:10" s="12" customFormat="1" ht="40.200000000000003" customHeight="1" x14ac:dyDescent="0.25">
      <c r="A61" s="35" t="s">
        <v>359</v>
      </c>
      <c r="B61" s="35"/>
      <c r="C61" s="35"/>
      <c r="D61" s="35"/>
      <c r="E61" s="40"/>
      <c r="F61" s="41"/>
      <c r="G61" s="41"/>
      <c r="H61" s="41"/>
      <c r="I61" s="42"/>
    </row>
    <row r="62" spans="1:10" s="12" customFormat="1" ht="90" customHeight="1" x14ac:dyDescent="0.25">
      <c r="A62" s="35" t="s">
        <v>48</v>
      </c>
      <c r="B62" s="35"/>
      <c r="C62" s="35"/>
      <c r="D62" s="35"/>
      <c r="E62" s="24"/>
      <c r="F62" s="43"/>
      <c r="G62" s="43"/>
      <c r="H62" s="43"/>
      <c r="I62" s="43"/>
    </row>
    <row r="63" spans="1:10" s="12" customFormat="1" ht="102" customHeight="1" x14ac:dyDescent="0.25">
      <c r="A63" s="47" t="s">
        <v>384</v>
      </c>
      <c r="B63" s="47"/>
      <c r="C63" s="47"/>
      <c r="D63" s="47"/>
      <c r="E63" s="24"/>
      <c r="F63" s="43"/>
      <c r="G63" s="43"/>
      <c r="H63" s="43"/>
      <c r="I63" s="43"/>
    </row>
    <row r="64" spans="1:10" s="12" customFormat="1" ht="45.75" customHeight="1" x14ac:dyDescent="0.25">
      <c r="A64" s="47" t="s">
        <v>391</v>
      </c>
      <c r="B64" s="47"/>
      <c r="C64" s="47"/>
      <c r="D64" s="47"/>
      <c r="E64" s="40"/>
      <c r="F64" s="41"/>
      <c r="G64" s="41"/>
      <c r="H64" s="41"/>
      <c r="I64" s="42"/>
    </row>
    <row r="65" spans="1:9" s="12" customFormat="1" x14ac:dyDescent="0.25">
      <c r="A65" s="28"/>
      <c r="H65" s="15"/>
    </row>
    <row r="66" spans="1:9" s="12" customFormat="1" ht="55.95" customHeight="1" x14ac:dyDescent="0.25">
      <c r="A66" s="32" t="s">
        <v>385</v>
      </c>
      <c r="B66" s="32"/>
      <c r="C66" s="32"/>
      <c r="D66" s="32"/>
      <c r="E66" s="32"/>
      <c r="F66" s="32"/>
      <c r="G66" s="32"/>
      <c r="H66" s="32"/>
      <c r="I66" s="32"/>
    </row>
    <row r="67" spans="1:9" s="12" customFormat="1" x14ac:dyDescent="0.25">
      <c r="A67" s="28"/>
      <c r="H67" s="15"/>
    </row>
    <row r="68" spans="1:9" s="12" customFormat="1" x14ac:dyDescent="0.25">
      <c r="A68" s="14" t="s">
        <v>4</v>
      </c>
      <c r="H68" s="15"/>
    </row>
    <row r="69" spans="1:9" s="12" customFormat="1" ht="35.4" customHeight="1" x14ac:dyDescent="0.25">
      <c r="A69" s="14" t="s">
        <v>395</v>
      </c>
      <c r="H69" s="15"/>
    </row>
  </sheetData>
  <mergeCells count="90">
    <mergeCell ref="A18:D18"/>
    <mergeCell ref="E18:H18"/>
    <mergeCell ref="A64:D64"/>
    <mergeCell ref="E64:I64"/>
    <mergeCell ref="A37:A38"/>
    <mergeCell ref="A35:A36"/>
    <mergeCell ref="A24:H24"/>
    <mergeCell ref="A29:A34"/>
    <mergeCell ref="B29:C34"/>
    <mergeCell ref="D33:H33"/>
    <mergeCell ref="D32:H32"/>
    <mergeCell ref="D31:H31"/>
    <mergeCell ref="D30:H30"/>
    <mergeCell ref="D29:H29"/>
    <mergeCell ref="D34:H34"/>
    <mergeCell ref="B39:C39"/>
    <mergeCell ref="A15:D15"/>
    <mergeCell ref="A13:D13"/>
    <mergeCell ref="A12:D12"/>
    <mergeCell ref="A11:D11"/>
    <mergeCell ref="A27:A28"/>
    <mergeCell ref="B27:C28"/>
    <mergeCell ref="D28:H28"/>
    <mergeCell ref="D27:H27"/>
    <mergeCell ref="A16:D16"/>
    <mergeCell ref="E16:H16"/>
    <mergeCell ref="B26:C26"/>
    <mergeCell ref="D26:H26"/>
    <mergeCell ref="A17:D17"/>
    <mergeCell ref="E17:H17"/>
    <mergeCell ref="A14:D14"/>
    <mergeCell ref="E14:H14"/>
    <mergeCell ref="B35:C36"/>
    <mergeCell ref="B37:C38"/>
    <mergeCell ref="D39:H39"/>
    <mergeCell ref="D38:H38"/>
    <mergeCell ref="D37:H37"/>
    <mergeCell ref="D36:H36"/>
    <mergeCell ref="D47:H47"/>
    <mergeCell ref="D46:H46"/>
    <mergeCell ref="D45:H45"/>
    <mergeCell ref="B40:C42"/>
    <mergeCell ref="A43:A45"/>
    <mergeCell ref="B43:C45"/>
    <mergeCell ref="D41:H41"/>
    <mergeCell ref="D40:H40"/>
    <mergeCell ref="D44:H44"/>
    <mergeCell ref="D43:H43"/>
    <mergeCell ref="D42:H42"/>
    <mergeCell ref="F58:I58"/>
    <mergeCell ref="A63:D63"/>
    <mergeCell ref="A58:D58"/>
    <mergeCell ref="A62:D62"/>
    <mergeCell ref="D35:H35"/>
    <mergeCell ref="B51:C51"/>
    <mergeCell ref="D51:H51"/>
    <mergeCell ref="B48:C48"/>
    <mergeCell ref="D50:H50"/>
    <mergeCell ref="D49:H49"/>
    <mergeCell ref="B50:C50"/>
    <mergeCell ref="B49:C49"/>
    <mergeCell ref="B47:C47"/>
    <mergeCell ref="B46:C46"/>
    <mergeCell ref="A40:A42"/>
    <mergeCell ref="D48:H48"/>
    <mergeCell ref="A66:I66"/>
    <mergeCell ref="A59:D59"/>
    <mergeCell ref="E59:I59"/>
    <mergeCell ref="F63:I63"/>
    <mergeCell ref="F62:I62"/>
    <mergeCell ref="A60:D60"/>
    <mergeCell ref="E60:I60"/>
    <mergeCell ref="A61:D61"/>
    <mergeCell ref="E61:I61"/>
    <mergeCell ref="A7:D7"/>
    <mergeCell ref="A6:D6"/>
    <mergeCell ref="A5:D5"/>
    <mergeCell ref="E15:H15"/>
    <mergeCell ref="E13:H13"/>
    <mergeCell ref="E12:H12"/>
    <mergeCell ref="E11:H11"/>
    <mergeCell ref="E10:H10"/>
    <mergeCell ref="E9:H9"/>
    <mergeCell ref="E8:H8"/>
    <mergeCell ref="E7:H7"/>
    <mergeCell ref="E6:H6"/>
    <mergeCell ref="E5:H5"/>
    <mergeCell ref="A10:D10"/>
    <mergeCell ref="A9:D9"/>
    <mergeCell ref="A8:D8"/>
  </mergeCells>
  <dataValidations count="1">
    <dataValidation type="list" allowBlank="1" showInputMessage="1" showErrorMessage="1" sqref="I27:I39 E17:H17 I46:I51 E62:E63" xr:uid="{720FD980-9D17-4D42-B8C6-C208D0F7E523}">
      <formula1>"Yes, No"</formula1>
    </dataValidation>
  </dataValidations>
  <pageMargins left="0.7" right="0.7" top="0.75" bottom="0.75" header="0.3" footer="0.3"/>
  <pageSetup paperSize="9" scale="37" orientation="landscape" horizontalDpi="90" verticalDpi="90" r:id="rId1"/>
  <headerFooter>
    <oddHeader>&amp;LCovid-19 Vaccination Programme 2020/21&amp;R&amp;G</oddHeader>
  </headerFooter>
  <rowBreaks count="1" manualBreakCount="1">
    <brk id="39" max="8" man="1"/>
  </rowBreaks>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A81B118A-5F09-46BD-ACCE-263CFD1B8F91}">
          <x14:formula1>
            <xm:f>lookup!$D$5:$D$11</xm:f>
          </x14:formula1>
          <xm:sqref>E5</xm:sqref>
        </x14:dataValidation>
        <x14:dataValidation type="list" allowBlank="1" showInputMessage="1" showErrorMessage="1" xr:uid="{193A4645-47CC-48AA-8566-9ED8125FA4FD}">
          <x14:formula1>
            <xm:f>lookup!$R$6:$R$21</xm:f>
          </x14:formula1>
          <xm:sqref>E6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837B8-5F9E-40DC-BAA1-BA3973377E59}">
  <dimension ref="A2:V140"/>
  <sheetViews>
    <sheetView topLeftCell="H1" workbookViewId="0">
      <selection activeCell="E6" sqref="E6:H6"/>
    </sheetView>
  </sheetViews>
  <sheetFormatPr defaultRowHeight="14.4" x14ac:dyDescent="0.3"/>
  <cols>
    <col min="4" max="4" width="51" bestFit="1" customWidth="1"/>
    <col min="6" max="6" width="10.109375" customWidth="1"/>
    <col min="7" max="7" width="11.109375" customWidth="1"/>
    <col min="11" max="11" width="13.88671875" bestFit="1" customWidth="1"/>
    <col min="12" max="12" width="51" bestFit="1" customWidth="1"/>
    <col min="13" max="13" width="10.44140625" bestFit="1" customWidth="1"/>
    <col min="14" max="14" width="65.44140625" bestFit="1" customWidth="1"/>
    <col min="15" max="15" width="10.5546875" customWidth="1"/>
    <col min="17" max="17" width="24.33203125" customWidth="1"/>
    <col min="18" max="18" width="40.88671875" bestFit="1" customWidth="1"/>
  </cols>
  <sheetData>
    <row r="2" spans="1:22" ht="43.2" x14ac:dyDescent="0.3">
      <c r="T2" s="8" t="s">
        <v>52</v>
      </c>
      <c r="U2" s="8" t="s">
        <v>53</v>
      </c>
      <c r="V2" s="8" t="s">
        <v>54</v>
      </c>
    </row>
    <row r="3" spans="1:22" x14ac:dyDescent="0.3">
      <c r="Q3" t="s">
        <v>55</v>
      </c>
      <c r="R3">
        <f>Return!E5</f>
        <v>0</v>
      </c>
      <c r="S3" t="str">
        <f>Return!I5</f>
        <v/>
      </c>
      <c r="T3" t="e">
        <f>VLOOKUP(S3,lookup!$E$4:$G$11,2,FALSE)</f>
        <v>#N/A</v>
      </c>
      <c r="U3" t="e">
        <f>VLOOKUP(S3,lookup!$E$4:$G$11,3,FALSE)</f>
        <v>#N/A</v>
      </c>
      <c r="V3" t="e">
        <f>U3-T3</f>
        <v>#N/A</v>
      </c>
    </row>
    <row r="4" spans="1:22" ht="43.2" x14ac:dyDescent="0.3">
      <c r="F4" s="8" t="s">
        <v>52</v>
      </c>
      <c r="G4" s="8" t="s">
        <v>53</v>
      </c>
      <c r="Q4" s="9"/>
    </row>
    <row r="5" spans="1:22" x14ac:dyDescent="0.3">
      <c r="A5" t="s">
        <v>56</v>
      </c>
      <c r="C5" t="s">
        <v>57</v>
      </c>
      <c r="D5" t="s">
        <v>58</v>
      </c>
      <c r="E5" t="str">
        <f t="shared" ref="E5:E11" si="0">C5</f>
        <v>Y61</v>
      </c>
      <c r="F5">
        <f>COUNTIF(K:K,C5)</f>
        <v>16</v>
      </c>
      <c r="G5">
        <f>F5</f>
        <v>16</v>
      </c>
      <c r="K5" t="s">
        <v>59</v>
      </c>
      <c r="L5" t="s">
        <v>60</v>
      </c>
      <c r="M5" t="s">
        <v>61</v>
      </c>
      <c r="N5" t="s">
        <v>62</v>
      </c>
      <c r="Q5" t="s">
        <v>61</v>
      </c>
      <c r="R5" t="s">
        <v>62</v>
      </c>
    </row>
    <row r="6" spans="1:22" x14ac:dyDescent="0.3">
      <c r="A6" t="s">
        <v>63</v>
      </c>
      <c r="C6" t="s">
        <v>64</v>
      </c>
      <c r="D6" t="s">
        <v>65</v>
      </c>
      <c r="E6" t="str">
        <f t="shared" si="0"/>
        <v>Y56</v>
      </c>
      <c r="F6">
        <f t="shared" ref="F6:F11" si="1">COUNTIF(K:K,C6)</f>
        <v>18</v>
      </c>
      <c r="G6">
        <f>G5+F6</f>
        <v>34</v>
      </c>
      <c r="K6" t="s">
        <v>57</v>
      </c>
      <c r="L6" t="s">
        <v>58</v>
      </c>
      <c r="M6" t="s">
        <v>66</v>
      </c>
      <c r="N6" t="s">
        <v>67</v>
      </c>
      <c r="P6">
        <v>1</v>
      </c>
      <c r="Q6" t="str">
        <f>IFERROR(INDEX($M$6:$M$140,$V$3+P6),"")</f>
        <v/>
      </c>
      <c r="R6" t="str">
        <f>IFERROR(INDEX($N$6:$N$140,$V$3+P6),"")</f>
        <v/>
      </c>
      <c r="S6" t="str">
        <f>Q6</f>
        <v/>
      </c>
    </row>
    <row r="7" spans="1:22" x14ac:dyDescent="0.3">
      <c r="C7" t="s">
        <v>68</v>
      </c>
      <c r="D7" t="s">
        <v>69</v>
      </c>
      <c r="E7" t="str">
        <f t="shared" si="0"/>
        <v>Y60</v>
      </c>
      <c r="F7">
        <f t="shared" si="1"/>
        <v>24</v>
      </c>
      <c r="G7">
        <f t="shared" ref="G7:G11" si="2">G6+F7</f>
        <v>58</v>
      </c>
      <c r="K7" t="s">
        <v>57</v>
      </c>
      <c r="L7" t="s">
        <v>58</v>
      </c>
      <c r="M7" t="s">
        <v>70</v>
      </c>
      <c r="N7" t="s">
        <v>71</v>
      </c>
      <c r="P7" t="str">
        <f>IFERROR(IF(P6+1&lt;=$T$3,P6+1,""),"")</f>
        <v/>
      </c>
      <c r="Q7" t="str">
        <f t="shared" ref="Q7:Q32" si="3">IFERROR(INDEX($M$6:$M$140,$V$3+P7),"")</f>
        <v/>
      </c>
      <c r="R7" t="str">
        <f t="shared" ref="R7:R32" si="4">IFERROR(INDEX($N$6:$N$140,$V$3+P7),"")</f>
        <v/>
      </c>
      <c r="S7" t="str">
        <f t="shared" ref="S7:S32" si="5">Q7</f>
        <v/>
      </c>
    </row>
    <row r="8" spans="1:22" x14ac:dyDescent="0.3">
      <c r="C8" t="s">
        <v>72</v>
      </c>
      <c r="D8" t="s">
        <v>73</v>
      </c>
      <c r="E8" t="str">
        <f t="shared" si="0"/>
        <v>Y63</v>
      </c>
      <c r="F8">
        <f t="shared" si="1"/>
        <v>25</v>
      </c>
      <c r="G8">
        <f t="shared" si="2"/>
        <v>83</v>
      </c>
      <c r="K8" t="s">
        <v>57</v>
      </c>
      <c r="L8" t="s">
        <v>58</v>
      </c>
      <c r="M8" t="s">
        <v>74</v>
      </c>
      <c r="N8" t="s">
        <v>75</v>
      </c>
      <c r="P8" t="str">
        <f t="shared" ref="P8:P32" si="6">IFERROR(IF(P7+1&lt;=$T$3,P7+1,""),"")</f>
        <v/>
      </c>
      <c r="Q8" t="str">
        <f t="shared" si="3"/>
        <v/>
      </c>
      <c r="R8" t="str">
        <f t="shared" si="4"/>
        <v/>
      </c>
      <c r="S8" t="str">
        <f t="shared" si="5"/>
        <v/>
      </c>
    </row>
    <row r="9" spans="1:22" x14ac:dyDescent="0.3">
      <c r="C9" t="s">
        <v>76</v>
      </c>
      <c r="D9" t="s">
        <v>77</v>
      </c>
      <c r="E9" t="str">
        <f t="shared" si="0"/>
        <v>Y62</v>
      </c>
      <c r="F9">
        <f t="shared" si="1"/>
        <v>27</v>
      </c>
      <c r="G9">
        <f t="shared" si="2"/>
        <v>110</v>
      </c>
      <c r="K9" t="s">
        <v>57</v>
      </c>
      <c r="L9" t="s">
        <v>58</v>
      </c>
      <c r="M9" t="s">
        <v>78</v>
      </c>
      <c r="N9" t="s">
        <v>79</v>
      </c>
      <c r="P9" t="str">
        <f t="shared" si="6"/>
        <v/>
      </c>
      <c r="Q9" t="str">
        <f t="shared" si="3"/>
        <v/>
      </c>
      <c r="R9" t="str">
        <f t="shared" si="4"/>
        <v/>
      </c>
      <c r="S9" t="str">
        <f t="shared" si="5"/>
        <v/>
      </c>
    </row>
    <row r="10" spans="1:22" x14ac:dyDescent="0.3">
      <c r="C10" t="s">
        <v>80</v>
      </c>
      <c r="D10" t="s">
        <v>81</v>
      </c>
      <c r="E10" t="str">
        <f t="shared" si="0"/>
        <v>Y59</v>
      </c>
      <c r="F10">
        <f t="shared" si="1"/>
        <v>18</v>
      </c>
      <c r="G10">
        <f t="shared" si="2"/>
        <v>128</v>
      </c>
      <c r="K10" t="s">
        <v>57</v>
      </c>
      <c r="L10" t="s">
        <v>58</v>
      </c>
      <c r="M10" t="s">
        <v>82</v>
      </c>
      <c r="N10" t="s">
        <v>83</v>
      </c>
      <c r="P10" t="str">
        <f t="shared" si="6"/>
        <v/>
      </c>
      <c r="Q10" t="str">
        <f t="shared" si="3"/>
        <v/>
      </c>
      <c r="R10" t="str">
        <f t="shared" si="4"/>
        <v/>
      </c>
      <c r="S10" t="str">
        <f t="shared" si="5"/>
        <v/>
      </c>
    </row>
    <row r="11" spans="1:22" x14ac:dyDescent="0.3">
      <c r="C11" t="s">
        <v>84</v>
      </c>
      <c r="D11" t="s">
        <v>85</v>
      </c>
      <c r="E11" t="str">
        <f t="shared" si="0"/>
        <v>Y58</v>
      </c>
      <c r="F11">
        <f t="shared" si="1"/>
        <v>7</v>
      </c>
      <c r="G11">
        <f t="shared" si="2"/>
        <v>135</v>
      </c>
      <c r="K11" t="s">
        <v>57</v>
      </c>
      <c r="L11" t="s">
        <v>58</v>
      </c>
      <c r="M11" t="s">
        <v>86</v>
      </c>
      <c r="N11" t="s">
        <v>87</v>
      </c>
      <c r="P11" t="str">
        <f t="shared" si="6"/>
        <v/>
      </c>
      <c r="Q11" t="str">
        <f t="shared" si="3"/>
        <v/>
      </c>
      <c r="R11" t="str">
        <f t="shared" si="4"/>
        <v/>
      </c>
      <c r="S11" t="str">
        <f t="shared" si="5"/>
        <v/>
      </c>
    </row>
    <row r="12" spans="1:22" x14ac:dyDescent="0.3">
      <c r="K12" t="s">
        <v>57</v>
      </c>
      <c r="L12" t="s">
        <v>58</v>
      </c>
      <c r="M12" t="s">
        <v>88</v>
      </c>
      <c r="N12" t="s">
        <v>89</v>
      </c>
      <c r="P12" t="str">
        <f t="shared" si="6"/>
        <v/>
      </c>
      <c r="Q12" t="str">
        <f t="shared" si="3"/>
        <v/>
      </c>
      <c r="R12" t="str">
        <f t="shared" si="4"/>
        <v/>
      </c>
      <c r="S12" t="str">
        <f t="shared" si="5"/>
        <v/>
      </c>
    </row>
    <row r="13" spans="1:22" x14ac:dyDescent="0.3">
      <c r="K13" t="s">
        <v>57</v>
      </c>
      <c r="L13" t="s">
        <v>58</v>
      </c>
      <c r="M13" t="s">
        <v>90</v>
      </c>
      <c r="N13" t="s">
        <v>91</v>
      </c>
      <c r="P13" t="str">
        <f t="shared" si="6"/>
        <v/>
      </c>
      <c r="Q13" t="str">
        <f t="shared" si="3"/>
        <v/>
      </c>
      <c r="R13" t="str">
        <f t="shared" si="4"/>
        <v/>
      </c>
      <c r="S13" t="str">
        <f t="shared" si="5"/>
        <v/>
      </c>
    </row>
    <row r="14" spans="1:22" x14ac:dyDescent="0.3">
      <c r="K14" t="s">
        <v>57</v>
      </c>
      <c r="L14" t="s">
        <v>58</v>
      </c>
      <c r="M14" t="s">
        <v>92</v>
      </c>
      <c r="N14" t="s">
        <v>93</v>
      </c>
      <c r="P14" t="str">
        <f t="shared" si="6"/>
        <v/>
      </c>
      <c r="Q14" t="str">
        <f t="shared" si="3"/>
        <v/>
      </c>
      <c r="R14" t="str">
        <f t="shared" si="4"/>
        <v/>
      </c>
      <c r="S14" t="str">
        <f t="shared" si="5"/>
        <v/>
      </c>
    </row>
    <row r="15" spans="1:22" x14ac:dyDescent="0.3">
      <c r="K15" t="s">
        <v>57</v>
      </c>
      <c r="L15" t="s">
        <v>58</v>
      </c>
      <c r="M15" t="s">
        <v>94</v>
      </c>
      <c r="N15" t="s">
        <v>95</v>
      </c>
      <c r="P15" t="str">
        <f t="shared" si="6"/>
        <v/>
      </c>
      <c r="Q15" t="str">
        <f t="shared" si="3"/>
        <v/>
      </c>
      <c r="R15" t="str">
        <f t="shared" si="4"/>
        <v/>
      </c>
      <c r="S15" t="str">
        <f t="shared" si="5"/>
        <v/>
      </c>
    </row>
    <row r="16" spans="1:22" x14ac:dyDescent="0.3">
      <c r="K16" t="s">
        <v>57</v>
      </c>
      <c r="L16" t="s">
        <v>58</v>
      </c>
      <c r="M16" t="s">
        <v>96</v>
      </c>
      <c r="N16" t="s">
        <v>97</v>
      </c>
      <c r="P16" t="str">
        <f t="shared" si="6"/>
        <v/>
      </c>
      <c r="Q16" t="str">
        <f t="shared" si="3"/>
        <v/>
      </c>
      <c r="R16" t="str">
        <f t="shared" si="4"/>
        <v/>
      </c>
      <c r="S16" t="str">
        <f t="shared" si="5"/>
        <v/>
      </c>
    </row>
    <row r="17" spans="11:19" x14ac:dyDescent="0.3">
      <c r="K17" t="s">
        <v>57</v>
      </c>
      <c r="L17" t="s">
        <v>58</v>
      </c>
      <c r="M17" t="s">
        <v>98</v>
      </c>
      <c r="N17" t="s">
        <v>99</v>
      </c>
      <c r="P17" t="str">
        <f t="shared" si="6"/>
        <v/>
      </c>
      <c r="Q17" t="str">
        <f t="shared" si="3"/>
        <v/>
      </c>
      <c r="R17" t="str">
        <f t="shared" si="4"/>
        <v/>
      </c>
      <c r="S17" t="str">
        <f t="shared" si="5"/>
        <v/>
      </c>
    </row>
    <row r="18" spans="11:19" x14ac:dyDescent="0.3">
      <c r="K18" t="s">
        <v>57</v>
      </c>
      <c r="L18" t="s">
        <v>58</v>
      </c>
      <c r="M18" t="s">
        <v>100</v>
      </c>
      <c r="N18" t="s">
        <v>101</v>
      </c>
      <c r="P18" t="str">
        <f t="shared" si="6"/>
        <v/>
      </c>
      <c r="Q18" t="str">
        <f t="shared" si="3"/>
        <v/>
      </c>
      <c r="R18" t="str">
        <f t="shared" si="4"/>
        <v/>
      </c>
      <c r="S18" t="str">
        <f t="shared" si="5"/>
        <v/>
      </c>
    </row>
    <row r="19" spans="11:19" x14ac:dyDescent="0.3">
      <c r="K19" t="s">
        <v>57</v>
      </c>
      <c r="L19" t="s">
        <v>58</v>
      </c>
      <c r="M19" t="s">
        <v>102</v>
      </c>
      <c r="N19" t="s">
        <v>103</v>
      </c>
      <c r="P19" t="str">
        <f t="shared" si="6"/>
        <v/>
      </c>
      <c r="Q19" t="str">
        <f t="shared" si="3"/>
        <v/>
      </c>
      <c r="R19" t="str">
        <f t="shared" si="4"/>
        <v/>
      </c>
      <c r="S19" t="str">
        <f t="shared" si="5"/>
        <v/>
      </c>
    </row>
    <row r="20" spans="11:19" x14ac:dyDescent="0.3">
      <c r="K20" t="s">
        <v>57</v>
      </c>
      <c r="L20" t="s">
        <v>58</v>
      </c>
      <c r="M20" t="s">
        <v>104</v>
      </c>
      <c r="N20" t="s">
        <v>105</v>
      </c>
      <c r="P20" t="str">
        <f t="shared" si="6"/>
        <v/>
      </c>
      <c r="Q20" t="str">
        <f t="shared" si="3"/>
        <v/>
      </c>
      <c r="R20" t="str">
        <f t="shared" si="4"/>
        <v/>
      </c>
      <c r="S20" t="str">
        <f t="shared" si="5"/>
        <v/>
      </c>
    </row>
    <row r="21" spans="11:19" x14ac:dyDescent="0.3">
      <c r="K21" t="s">
        <v>57</v>
      </c>
      <c r="L21" t="s">
        <v>58</v>
      </c>
      <c r="M21" t="s">
        <v>106</v>
      </c>
      <c r="N21" t="s">
        <v>107</v>
      </c>
      <c r="P21" t="str">
        <f t="shared" si="6"/>
        <v/>
      </c>
      <c r="Q21" t="str">
        <f t="shared" si="3"/>
        <v/>
      </c>
      <c r="R21" t="str">
        <f t="shared" si="4"/>
        <v/>
      </c>
      <c r="S21" t="str">
        <f t="shared" si="5"/>
        <v/>
      </c>
    </row>
    <row r="22" spans="11:19" x14ac:dyDescent="0.3">
      <c r="K22" t="s">
        <v>64</v>
      </c>
      <c r="L22" t="s">
        <v>65</v>
      </c>
      <c r="M22" t="s">
        <v>108</v>
      </c>
      <c r="N22" t="s">
        <v>109</v>
      </c>
      <c r="P22" t="str">
        <f t="shared" si="6"/>
        <v/>
      </c>
      <c r="Q22" t="str">
        <f t="shared" si="3"/>
        <v/>
      </c>
      <c r="R22" t="str">
        <f t="shared" si="4"/>
        <v/>
      </c>
      <c r="S22" t="str">
        <f t="shared" si="5"/>
        <v/>
      </c>
    </row>
    <row r="23" spans="11:19" x14ac:dyDescent="0.3">
      <c r="K23" t="s">
        <v>64</v>
      </c>
      <c r="L23" t="s">
        <v>65</v>
      </c>
      <c r="M23" t="s">
        <v>110</v>
      </c>
      <c r="N23" t="s">
        <v>111</v>
      </c>
      <c r="P23" t="str">
        <f t="shared" si="6"/>
        <v/>
      </c>
      <c r="Q23" t="str">
        <f t="shared" si="3"/>
        <v/>
      </c>
      <c r="R23" t="str">
        <f t="shared" si="4"/>
        <v/>
      </c>
      <c r="S23" t="str">
        <f t="shared" si="5"/>
        <v/>
      </c>
    </row>
    <row r="24" spans="11:19" x14ac:dyDescent="0.3">
      <c r="K24" t="s">
        <v>64</v>
      </c>
      <c r="L24" t="s">
        <v>65</v>
      </c>
      <c r="M24" t="s">
        <v>112</v>
      </c>
      <c r="N24" t="s">
        <v>113</v>
      </c>
      <c r="P24" t="str">
        <f t="shared" si="6"/>
        <v/>
      </c>
      <c r="Q24" t="str">
        <f t="shared" si="3"/>
        <v/>
      </c>
      <c r="R24" t="str">
        <f t="shared" si="4"/>
        <v/>
      </c>
      <c r="S24" t="str">
        <f t="shared" si="5"/>
        <v/>
      </c>
    </row>
    <row r="25" spans="11:19" x14ac:dyDescent="0.3">
      <c r="K25" t="s">
        <v>64</v>
      </c>
      <c r="L25" t="s">
        <v>65</v>
      </c>
      <c r="M25" t="s">
        <v>114</v>
      </c>
      <c r="N25" t="s">
        <v>115</v>
      </c>
      <c r="P25" t="str">
        <f t="shared" si="6"/>
        <v/>
      </c>
      <c r="Q25" t="str">
        <f t="shared" si="3"/>
        <v/>
      </c>
      <c r="R25" t="str">
        <f t="shared" si="4"/>
        <v/>
      </c>
      <c r="S25" t="str">
        <f t="shared" si="5"/>
        <v/>
      </c>
    </row>
    <row r="26" spans="11:19" x14ac:dyDescent="0.3">
      <c r="K26" t="s">
        <v>64</v>
      </c>
      <c r="L26" t="s">
        <v>65</v>
      </c>
      <c r="M26" t="s">
        <v>116</v>
      </c>
      <c r="N26" t="s">
        <v>117</v>
      </c>
      <c r="P26" t="str">
        <f t="shared" si="6"/>
        <v/>
      </c>
      <c r="Q26" t="str">
        <f t="shared" si="3"/>
        <v/>
      </c>
      <c r="R26" t="str">
        <f t="shared" si="4"/>
        <v/>
      </c>
      <c r="S26" t="str">
        <f t="shared" si="5"/>
        <v/>
      </c>
    </row>
    <row r="27" spans="11:19" x14ac:dyDescent="0.3">
      <c r="K27" t="s">
        <v>64</v>
      </c>
      <c r="L27" t="s">
        <v>65</v>
      </c>
      <c r="M27" t="s">
        <v>118</v>
      </c>
      <c r="N27" t="s">
        <v>119</v>
      </c>
      <c r="P27" t="str">
        <f t="shared" si="6"/>
        <v/>
      </c>
      <c r="Q27" t="str">
        <f t="shared" si="3"/>
        <v/>
      </c>
      <c r="R27" t="str">
        <f t="shared" si="4"/>
        <v/>
      </c>
      <c r="S27" t="str">
        <f t="shared" si="5"/>
        <v/>
      </c>
    </row>
    <row r="28" spans="11:19" x14ac:dyDescent="0.3">
      <c r="K28" t="s">
        <v>64</v>
      </c>
      <c r="L28" t="s">
        <v>65</v>
      </c>
      <c r="M28" t="s">
        <v>120</v>
      </c>
      <c r="N28" t="s">
        <v>121</v>
      </c>
      <c r="P28" t="str">
        <f t="shared" si="6"/>
        <v/>
      </c>
      <c r="Q28" t="str">
        <f t="shared" si="3"/>
        <v/>
      </c>
      <c r="R28" t="str">
        <f t="shared" si="4"/>
        <v/>
      </c>
      <c r="S28" t="str">
        <f t="shared" si="5"/>
        <v/>
      </c>
    </row>
    <row r="29" spans="11:19" x14ac:dyDescent="0.3">
      <c r="K29" t="s">
        <v>64</v>
      </c>
      <c r="L29" t="s">
        <v>65</v>
      </c>
      <c r="M29" t="s">
        <v>122</v>
      </c>
      <c r="N29" t="s">
        <v>123</v>
      </c>
      <c r="P29" t="str">
        <f t="shared" si="6"/>
        <v/>
      </c>
      <c r="Q29" t="str">
        <f t="shared" si="3"/>
        <v/>
      </c>
      <c r="R29" t="str">
        <f t="shared" si="4"/>
        <v/>
      </c>
      <c r="S29" t="str">
        <f t="shared" si="5"/>
        <v/>
      </c>
    </row>
    <row r="30" spans="11:19" x14ac:dyDescent="0.3">
      <c r="K30" t="s">
        <v>64</v>
      </c>
      <c r="L30" t="s">
        <v>65</v>
      </c>
      <c r="M30" t="s">
        <v>124</v>
      </c>
      <c r="N30" t="s">
        <v>125</v>
      </c>
      <c r="P30" t="str">
        <f t="shared" si="6"/>
        <v/>
      </c>
      <c r="Q30" t="str">
        <f t="shared" si="3"/>
        <v/>
      </c>
      <c r="R30" t="str">
        <f t="shared" si="4"/>
        <v/>
      </c>
      <c r="S30" t="str">
        <f t="shared" si="5"/>
        <v/>
      </c>
    </row>
    <row r="31" spans="11:19" x14ac:dyDescent="0.3">
      <c r="K31" t="s">
        <v>64</v>
      </c>
      <c r="L31" t="s">
        <v>65</v>
      </c>
      <c r="M31" t="s">
        <v>126</v>
      </c>
      <c r="N31" t="s">
        <v>127</v>
      </c>
      <c r="P31" t="str">
        <f t="shared" si="6"/>
        <v/>
      </c>
      <c r="Q31" t="str">
        <f t="shared" si="3"/>
        <v/>
      </c>
      <c r="R31" t="str">
        <f t="shared" si="4"/>
        <v/>
      </c>
      <c r="S31" t="str">
        <f t="shared" si="5"/>
        <v/>
      </c>
    </row>
    <row r="32" spans="11:19" x14ac:dyDescent="0.3">
      <c r="K32" t="s">
        <v>64</v>
      </c>
      <c r="L32" t="s">
        <v>65</v>
      </c>
      <c r="M32" t="s">
        <v>128</v>
      </c>
      <c r="N32" t="s">
        <v>129</v>
      </c>
      <c r="P32" t="str">
        <f t="shared" si="6"/>
        <v/>
      </c>
      <c r="Q32" t="str">
        <f t="shared" si="3"/>
        <v/>
      </c>
      <c r="R32" t="str">
        <f t="shared" si="4"/>
        <v/>
      </c>
      <c r="S32" t="str">
        <f t="shared" si="5"/>
        <v/>
      </c>
    </row>
    <row r="33" spans="11:14" x14ac:dyDescent="0.3">
      <c r="K33" t="s">
        <v>64</v>
      </c>
      <c r="L33" t="s">
        <v>65</v>
      </c>
      <c r="M33" t="s">
        <v>130</v>
      </c>
      <c r="N33" t="s">
        <v>131</v>
      </c>
    </row>
    <row r="34" spans="11:14" x14ac:dyDescent="0.3">
      <c r="K34" t="s">
        <v>64</v>
      </c>
      <c r="L34" t="s">
        <v>65</v>
      </c>
      <c r="M34" t="s">
        <v>132</v>
      </c>
      <c r="N34" t="s">
        <v>133</v>
      </c>
    </row>
    <row r="35" spans="11:14" x14ac:dyDescent="0.3">
      <c r="K35" t="s">
        <v>64</v>
      </c>
      <c r="L35" t="s">
        <v>65</v>
      </c>
      <c r="M35" t="s">
        <v>134</v>
      </c>
      <c r="N35" t="s">
        <v>135</v>
      </c>
    </row>
    <row r="36" spans="11:14" x14ac:dyDescent="0.3">
      <c r="K36" t="s">
        <v>64</v>
      </c>
      <c r="L36" t="s">
        <v>65</v>
      </c>
      <c r="M36" t="s">
        <v>136</v>
      </c>
      <c r="N36" t="s">
        <v>137</v>
      </c>
    </row>
    <row r="37" spans="11:14" x14ac:dyDescent="0.3">
      <c r="K37" t="s">
        <v>64</v>
      </c>
      <c r="L37" t="s">
        <v>65</v>
      </c>
      <c r="M37" t="s">
        <v>138</v>
      </c>
      <c r="N37" t="s">
        <v>139</v>
      </c>
    </row>
    <row r="38" spans="11:14" x14ac:dyDescent="0.3">
      <c r="K38" t="s">
        <v>64</v>
      </c>
      <c r="L38" t="s">
        <v>65</v>
      </c>
      <c r="M38" t="s">
        <v>140</v>
      </c>
      <c r="N38" t="s">
        <v>141</v>
      </c>
    </row>
    <row r="39" spans="11:14" x14ac:dyDescent="0.3">
      <c r="K39" t="s">
        <v>64</v>
      </c>
      <c r="L39" t="s">
        <v>65</v>
      </c>
      <c r="M39" t="s">
        <v>142</v>
      </c>
      <c r="N39" t="s">
        <v>143</v>
      </c>
    </row>
    <row r="40" spans="11:14" x14ac:dyDescent="0.3">
      <c r="K40" t="s">
        <v>68</v>
      </c>
      <c r="L40" t="s">
        <v>69</v>
      </c>
      <c r="M40" t="s">
        <v>144</v>
      </c>
      <c r="N40" t="s">
        <v>145</v>
      </c>
    </row>
    <row r="41" spans="11:14" x14ac:dyDescent="0.3">
      <c r="K41" t="s">
        <v>68</v>
      </c>
      <c r="L41" t="s">
        <v>69</v>
      </c>
      <c r="M41" t="s">
        <v>146</v>
      </c>
      <c r="N41" t="s">
        <v>147</v>
      </c>
    </row>
    <row r="42" spans="11:14" x14ac:dyDescent="0.3">
      <c r="K42" t="s">
        <v>68</v>
      </c>
      <c r="L42" t="s">
        <v>69</v>
      </c>
      <c r="M42" t="s">
        <v>148</v>
      </c>
      <c r="N42" t="s">
        <v>149</v>
      </c>
    </row>
    <row r="43" spans="11:14" x14ac:dyDescent="0.3">
      <c r="K43" t="s">
        <v>68</v>
      </c>
      <c r="L43" t="s">
        <v>69</v>
      </c>
      <c r="M43" t="s">
        <v>150</v>
      </c>
      <c r="N43" t="s">
        <v>151</v>
      </c>
    </row>
    <row r="44" spans="11:14" x14ac:dyDescent="0.3">
      <c r="K44" t="s">
        <v>68</v>
      </c>
      <c r="L44" t="s">
        <v>69</v>
      </c>
      <c r="M44" t="s">
        <v>152</v>
      </c>
      <c r="N44" t="s">
        <v>153</v>
      </c>
    </row>
    <row r="45" spans="11:14" x14ac:dyDescent="0.3">
      <c r="K45" t="s">
        <v>68</v>
      </c>
      <c r="L45" t="s">
        <v>69</v>
      </c>
      <c r="M45" t="s">
        <v>154</v>
      </c>
      <c r="N45" t="s">
        <v>155</v>
      </c>
    </row>
    <row r="46" spans="11:14" x14ac:dyDescent="0.3">
      <c r="K46" t="s">
        <v>68</v>
      </c>
      <c r="L46" t="s">
        <v>69</v>
      </c>
      <c r="M46" t="s">
        <v>156</v>
      </c>
      <c r="N46" t="s">
        <v>157</v>
      </c>
    </row>
    <row r="47" spans="11:14" x14ac:dyDescent="0.3">
      <c r="K47" t="s">
        <v>68</v>
      </c>
      <c r="L47" t="s">
        <v>69</v>
      </c>
      <c r="M47" t="s">
        <v>158</v>
      </c>
      <c r="N47" t="s">
        <v>159</v>
      </c>
    </row>
    <row r="48" spans="11:14" x14ac:dyDescent="0.3">
      <c r="K48" t="s">
        <v>68</v>
      </c>
      <c r="L48" t="s">
        <v>69</v>
      </c>
      <c r="M48" t="s">
        <v>160</v>
      </c>
      <c r="N48" t="s">
        <v>161</v>
      </c>
    </row>
    <row r="49" spans="11:14" x14ac:dyDescent="0.3">
      <c r="K49" t="s">
        <v>68</v>
      </c>
      <c r="L49" t="s">
        <v>69</v>
      </c>
      <c r="M49" t="s">
        <v>162</v>
      </c>
      <c r="N49" t="s">
        <v>163</v>
      </c>
    </row>
    <row r="50" spans="11:14" x14ac:dyDescent="0.3">
      <c r="K50" t="s">
        <v>68</v>
      </c>
      <c r="L50" t="s">
        <v>69</v>
      </c>
      <c r="M50" t="s">
        <v>164</v>
      </c>
      <c r="N50" t="s">
        <v>165</v>
      </c>
    </row>
    <row r="51" spans="11:14" x14ac:dyDescent="0.3">
      <c r="K51" t="s">
        <v>68</v>
      </c>
      <c r="L51" t="s">
        <v>69</v>
      </c>
      <c r="M51" t="s">
        <v>166</v>
      </c>
      <c r="N51" t="s">
        <v>167</v>
      </c>
    </row>
    <row r="52" spans="11:14" x14ac:dyDescent="0.3">
      <c r="K52" t="s">
        <v>68</v>
      </c>
      <c r="L52" t="s">
        <v>69</v>
      </c>
      <c r="M52" t="s">
        <v>168</v>
      </c>
      <c r="N52" t="s">
        <v>169</v>
      </c>
    </row>
    <row r="53" spans="11:14" x14ac:dyDescent="0.3">
      <c r="K53" t="s">
        <v>68</v>
      </c>
      <c r="L53" t="s">
        <v>69</v>
      </c>
      <c r="M53" t="s">
        <v>170</v>
      </c>
      <c r="N53" t="s">
        <v>171</v>
      </c>
    </row>
    <row r="54" spans="11:14" x14ac:dyDescent="0.3">
      <c r="K54" t="s">
        <v>68</v>
      </c>
      <c r="L54" t="s">
        <v>69</v>
      </c>
      <c r="M54" t="s">
        <v>172</v>
      </c>
      <c r="N54" t="s">
        <v>173</v>
      </c>
    </row>
    <row r="55" spans="11:14" x14ac:dyDescent="0.3">
      <c r="K55" t="s">
        <v>68</v>
      </c>
      <c r="L55" t="s">
        <v>69</v>
      </c>
      <c r="M55" t="s">
        <v>174</v>
      </c>
      <c r="N55" t="s">
        <v>175</v>
      </c>
    </row>
    <row r="56" spans="11:14" x14ac:dyDescent="0.3">
      <c r="K56" t="s">
        <v>68</v>
      </c>
      <c r="L56" t="s">
        <v>69</v>
      </c>
      <c r="M56" t="s">
        <v>176</v>
      </c>
      <c r="N56" t="s">
        <v>177</v>
      </c>
    </row>
    <row r="57" spans="11:14" x14ac:dyDescent="0.3">
      <c r="K57" t="s">
        <v>68</v>
      </c>
      <c r="L57" t="s">
        <v>69</v>
      </c>
      <c r="M57" t="s">
        <v>178</v>
      </c>
      <c r="N57" t="s">
        <v>179</v>
      </c>
    </row>
    <row r="58" spans="11:14" x14ac:dyDescent="0.3">
      <c r="K58" t="s">
        <v>68</v>
      </c>
      <c r="L58" t="s">
        <v>69</v>
      </c>
      <c r="M58" t="s">
        <v>180</v>
      </c>
      <c r="N58" t="s">
        <v>181</v>
      </c>
    </row>
    <row r="59" spans="11:14" x14ac:dyDescent="0.3">
      <c r="K59" t="s">
        <v>68</v>
      </c>
      <c r="L59" t="s">
        <v>69</v>
      </c>
      <c r="M59" t="s">
        <v>182</v>
      </c>
      <c r="N59" t="s">
        <v>183</v>
      </c>
    </row>
    <row r="60" spans="11:14" x14ac:dyDescent="0.3">
      <c r="K60" t="s">
        <v>68</v>
      </c>
      <c r="L60" t="s">
        <v>69</v>
      </c>
      <c r="M60" t="s">
        <v>184</v>
      </c>
      <c r="N60" t="s">
        <v>185</v>
      </c>
    </row>
    <row r="61" spans="11:14" x14ac:dyDescent="0.3">
      <c r="K61" t="s">
        <v>68</v>
      </c>
      <c r="L61" t="s">
        <v>69</v>
      </c>
      <c r="M61" t="s">
        <v>186</v>
      </c>
      <c r="N61" t="s">
        <v>187</v>
      </c>
    </row>
    <row r="62" spans="11:14" x14ac:dyDescent="0.3">
      <c r="K62" t="s">
        <v>68</v>
      </c>
      <c r="L62" t="s">
        <v>69</v>
      </c>
      <c r="M62" t="s">
        <v>188</v>
      </c>
      <c r="N62" t="s">
        <v>189</v>
      </c>
    </row>
    <row r="63" spans="11:14" x14ac:dyDescent="0.3">
      <c r="K63" t="s">
        <v>68</v>
      </c>
      <c r="L63" t="s">
        <v>69</v>
      </c>
      <c r="M63" t="s">
        <v>190</v>
      </c>
      <c r="N63" t="s">
        <v>191</v>
      </c>
    </row>
    <row r="64" spans="11:14" x14ac:dyDescent="0.3">
      <c r="K64" t="s">
        <v>72</v>
      </c>
      <c r="L64" t="s">
        <v>73</v>
      </c>
      <c r="M64" t="s">
        <v>192</v>
      </c>
      <c r="N64" t="s">
        <v>193</v>
      </c>
    </row>
    <row r="65" spans="11:14" x14ac:dyDescent="0.3">
      <c r="K65" t="s">
        <v>72</v>
      </c>
      <c r="L65" t="s">
        <v>73</v>
      </c>
      <c r="M65" t="s">
        <v>194</v>
      </c>
      <c r="N65" t="s">
        <v>195</v>
      </c>
    </row>
    <row r="66" spans="11:14" x14ac:dyDescent="0.3">
      <c r="K66" t="s">
        <v>72</v>
      </c>
      <c r="L66" t="s">
        <v>73</v>
      </c>
      <c r="M66" t="s">
        <v>196</v>
      </c>
      <c r="N66" t="s">
        <v>197</v>
      </c>
    </row>
    <row r="67" spans="11:14" x14ac:dyDescent="0.3">
      <c r="K67" t="s">
        <v>72</v>
      </c>
      <c r="L67" t="s">
        <v>73</v>
      </c>
      <c r="M67" t="s">
        <v>198</v>
      </c>
      <c r="N67" t="s">
        <v>199</v>
      </c>
    </row>
    <row r="68" spans="11:14" x14ac:dyDescent="0.3">
      <c r="K68" t="s">
        <v>72</v>
      </c>
      <c r="L68" t="s">
        <v>73</v>
      </c>
      <c r="M68" t="s">
        <v>200</v>
      </c>
      <c r="N68" t="s">
        <v>201</v>
      </c>
    </row>
    <row r="69" spans="11:14" x14ac:dyDescent="0.3">
      <c r="K69" t="s">
        <v>72</v>
      </c>
      <c r="L69" t="s">
        <v>73</v>
      </c>
      <c r="M69" t="s">
        <v>202</v>
      </c>
      <c r="N69" t="s">
        <v>203</v>
      </c>
    </row>
    <row r="70" spans="11:14" x14ac:dyDescent="0.3">
      <c r="K70" t="s">
        <v>72</v>
      </c>
      <c r="L70" t="s">
        <v>73</v>
      </c>
      <c r="M70" t="s">
        <v>204</v>
      </c>
      <c r="N70" t="s">
        <v>205</v>
      </c>
    </row>
    <row r="71" spans="11:14" x14ac:dyDescent="0.3">
      <c r="K71" t="s">
        <v>72</v>
      </c>
      <c r="L71" t="s">
        <v>73</v>
      </c>
      <c r="M71" t="s">
        <v>206</v>
      </c>
      <c r="N71" t="s">
        <v>207</v>
      </c>
    </row>
    <row r="72" spans="11:14" x14ac:dyDescent="0.3">
      <c r="K72" t="s">
        <v>72</v>
      </c>
      <c r="L72" t="s">
        <v>73</v>
      </c>
      <c r="M72" t="s">
        <v>208</v>
      </c>
      <c r="N72" t="s">
        <v>209</v>
      </c>
    </row>
    <row r="73" spans="11:14" x14ac:dyDescent="0.3">
      <c r="K73" t="s">
        <v>72</v>
      </c>
      <c r="L73" t="s">
        <v>73</v>
      </c>
      <c r="M73" t="s">
        <v>210</v>
      </c>
      <c r="N73" t="s">
        <v>211</v>
      </c>
    </row>
    <row r="74" spans="11:14" x14ac:dyDescent="0.3">
      <c r="K74" t="s">
        <v>72</v>
      </c>
      <c r="L74" t="s">
        <v>73</v>
      </c>
      <c r="M74" t="s">
        <v>212</v>
      </c>
      <c r="N74" t="s">
        <v>213</v>
      </c>
    </row>
    <row r="75" spans="11:14" x14ac:dyDescent="0.3">
      <c r="K75" t="s">
        <v>72</v>
      </c>
      <c r="L75" t="s">
        <v>73</v>
      </c>
      <c r="M75" t="s">
        <v>214</v>
      </c>
      <c r="N75" t="s">
        <v>215</v>
      </c>
    </row>
    <row r="76" spans="11:14" x14ac:dyDescent="0.3">
      <c r="K76" t="s">
        <v>72</v>
      </c>
      <c r="L76" t="s">
        <v>73</v>
      </c>
      <c r="M76" t="s">
        <v>216</v>
      </c>
      <c r="N76" t="s">
        <v>217</v>
      </c>
    </row>
    <row r="77" spans="11:14" x14ac:dyDescent="0.3">
      <c r="K77" t="s">
        <v>72</v>
      </c>
      <c r="L77" t="s">
        <v>73</v>
      </c>
      <c r="M77" t="s">
        <v>218</v>
      </c>
      <c r="N77" t="s">
        <v>219</v>
      </c>
    </row>
    <row r="78" spans="11:14" x14ac:dyDescent="0.3">
      <c r="K78" t="s">
        <v>72</v>
      </c>
      <c r="L78" t="s">
        <v>73</v>
      </c>
      <c r="M78" t="s">
        <v>220</v>
      </c>
      <c r="N78" t="s">
        <v>221</v>
      </c>
    </row>
    <row r="79" spans="11:14" x14ac:dyDescent="0.3">
      <c r="K79" t="s">
        <v>72</v>
      </c>
      <c r="L79" t="s">
        <v>73</v>
      </c>
      <c r="M79" t="s">
        <v>222</v>
      </c>
      <c r="N79" t="s">
        <v>223</v>
      </c>
    </row>
    <row r="80" spans="11:14" x14ac:dyDescent="0.3">
      <c r="K80" t="s">
        <v>72</v>
      </c>
      <c r="L80" t="s">
        <v>73</v>
      </c>
      <c r="M80" t="s">
        <v>224</v>
      </c>
      <c r="N80" t="s">
        <v>225</v>
      </c>
    </row>
    <row r="81" spans="11:14" x14ac:dyDescent="0.3">
      <c r="K81" t="s">
        <v>72</v>
      </c>
      <c r="L81" t="s">
        <v>73</v>
      </c>
      <c r="M81" t="s">
        <v>226</v>
      </c>
      <c r="N81" t="s">
        <v>227</v>
      </c>
    </row>
    <row r="82" spans="11:14" x14ac:dyDescent="0.3">
      <c r="K82" t="s">
        <v>72</v>
      </c>
      <c r="L82" t="s">
        <v>73</v>
      </c>
      <c r="M82" t="s">
        <v>228</v>
      </c>
      <c r="N82" t="s">
        <v>229</v>
      </c>
    </row>
    <row r="83" spans="11:14" x14ac:dyDescent="0.3">
      <c r="K83" t="s">
        <v>72</v>
      </c>
      <c r="L83" t="s">
        <v>73</v>
      </c>
      <c r="M83" t="s">
        <v>230</v>
      </c>
      <c r="N83" t="s">
        <v>231</v>
      </c>
    </row>
    <row r="84" spans="11:14" x14ac:dyDescent="0.3">
      <c r="K84" t="s">
        <v>72</v>
      </c>
      <c r="L84" t="s">
        <v>73</v>
      </c>
      <c r="M84" t="s">
        <v>232</v>
      </c>
      <c r="N84" t="s">
        <v>233</v>
      </c>
    </row>
    <row r="85" spans="11:14" x14ac:dyDescent="0.3">
      <c r="K85" t="s">
        <v>72</v>
      </c>
      <c r="L85" t="s">
        <v>73</v>
      </c>
      <c r="M85" t="s">
        <v>234</v>
      </c>
      <c r="N85" t="s">
        <v>235</v>
      </c>
    </row>
    <row r="86" spans="11:14" x14ac:dyDescent="0.3">
      <c r="K86" t="s">
        <v>72</v>
      </c>
      <c r="L86" t="s">
        <v>73</v>
      </c>
      <c r="M86" t="s">
        <v>236</v>
      </c>
      <c r="N86" t="s">
        <v>237</v>
      </c>
    </row>
    <row r="87" spans="11:14" x14ac:dyDescent="0.3">
      <c r="K87" t="s">
        <v>72</v>
      </c>
      <c r="L87" t="s">
        <v>73</v>
      </c>
      <c r="M87" t="s">
        <v>238</v>
      </c>
      <c r="N87" t="s">
        <v>239</v>
      </c>
    </row>
    <row r="88" spans="11:14" x14ac:dyDescent="0.3">
      <c r="K88" t="s">
        <v>72</v>
      </c>
      <c r="L88" t="s">
        <v>73</v>
      </c>
      <c r="M88" t="s">
        <v>240</v>
      </c>
      <c r="N88" t="s">
        <v>241</v>
      </c>
    </row>
    <row r="89" spans="11:14" x14ac:dyDescent="0.3">
      <c r="K89" t="s">
        <v>76</v>
      </c>
      <c r="L89" t="s">
        <v>77</v>
      </c>
      <c r="M89" t="s">
        <v>242</v>
      </c>
      <c r="N89" t="s">
        <v>243</v>
      </c>
    </row>
    <row r="90" spans="11:14" x14ac:dyDescent="0.3">
      <c r="K90" t="s">
        <v>76</v>
      </c>
      <c r="L90" t="s">
        <v>77</v>
      </c>
      <c r="M90" t="s">
        <v>244</v>
      </c>
      <c r="N90" t="s">
        <v>245</v>
      </c>
    </row>
    <row r="91" spans="11:14" x14ac:dyDescent="0.3">
      <c r="K91" t="s">
        <v>76</v>
      </c>
      <c r="L91" t="s">
        <v>77</v>
      </c>
      <c r="M91" t="s">
        <v>246</v>
      </c>
      <c r="N91" t="s">
        <v>247</v>
      </c>
    </row>
    <row r="92" spans="11:14" x14ac:dyDescent="0.3">
      <c r="K92" t="s">
        <v>76</v>
      </c>
      <c r="L92" t="s">
        <v>77</v>
      </c>
      <c r="M92" t="s">
        <v>248</v>
      </c>
      <c r="N92" t="s">
        <v>249</v>
      </c>
    </row>
    <row r="93" spans="11:14" x14ac:dyDescent="0.3">
      <c r="K93" t="s">
        <v>76</v>
      </c>
      <c r="L93" t="s">
        <v>77</v>
      </c>
      <c r="M93" t="s">
        <v>250</v>
      </c>
      <c r="N93" t="s">
        <v>251</v>
      </c>
    </row>
    <row r="94" spans="11:14" x14ac:dyDescent="0.3">
      <c r="K94" t="s">
        <v>76</v>
      </c>
      <c r="L94" t="s">
        <v>77</v>
      </c>
      <c r="M94" t="s">
        <v>252</v>
      </c>
      <c r="N94" t="s">
        <v>253</v>
      </c>
    </row>
    <row r="95" spans="11:14" x14ac:dyDescent="0.3">
      <c r="K95" t="s">
        <v>76</v>
      </c>
      <c r="L95" t="s">
        <v>77</v>
      </c>
      <c r="M95" t="s">
        <v>254</v>
      </c>
      <c r="N95" t="s">
        <v>255</v>
      </c>
    </row>
    <row r="96" spans="11:14" x14ac:dyDescent="0.3">
      <c r="K96" t="s">
        <v>76</v>
      </c>
      <c r="L96" t="s">
        <v>77</v>
      </c>
      <c r="M96" t="s">
        <v>256</v>
      </c>
      <c r="N96" t="s">
        <v>257</v>
      </c>
    </row>
    <row r="97" spans="11:14" x14ac:dyDescent="0.3">
      <c r="K97" t="s">
        <v>76</v>
      </c>
      <c r="L97" t="s">
        <v>77</v>
      </c>
      <c r="M97" t="s">
        <v>258</v>
      </c>
      <c r="N97" t="s">
        <v>259</v>
      </c>
    </row>
    <row r="98" spans="11:14" x14ac:dyDescent="0.3">
      <c r="K98" t="s">
        <v>76</v>
      </c>
      <c r="L98" t="s">
        <v>77</v>
      </c>
      <c r="M98" t="s">
        <v>260</v>
      </c>
      <c r="N98" t="s">
        <v>261</v>
      </c>
    </row>
    <row r="99" spans="11:14" x14ac:dyDescent="0.3">
      <c r="K99" t="s">
        <v>76</v>
      </c>
      <c r="L99" t="s">
        <v>77</v>
      </c>
      <c r="M99" t="s">
        <v>262</v>
      </c>
      <c r="N99" t="s">
        <v>263</v>
      </c>
    </row>
    <row r="100" spans="11:14" x14ac:dyDescent="0.3">
      <c r="K100" t="s">
        <v>76</v>
      </c>
      <c r="L100" t="s">
        <v>77</v>
      </c>
      <c r="M100" t="s">
        <v>264</v>
      </c>
      <c r="N100" t="s">
        <v>265</v>
      </c>
    </row>
    <row r="101" spans="11:14" x14ac:dyDescent="0.3">
      <c r="K101" t="s">
        <v>76</v>
      </c>
      <c r="L101" t="s">
        <v>77</v>
      </c>
      <c r="M101" t="s">
        <v>266</v>
      </c>
      <c r="N101" t="s">
        <v>267</v>
      </c>
    </row>
    <row r="102" spans="11:14" x14ac:dyDescent="0.3">
      <c r="K102" t="s">
        <v>76</v>
      </c>
      <c r="L102" t="s">
        <v>77</v>
      </c>
      <c r="M102" t="s">
        <v>268</v>
      </c>
      <c r="N102" t="s">
        <v>269</v>
      </c>
    </row>
    <row r="103" spans="11:14" x14ac:dyDescent="0.3">
      <c r="K103" t="s">
        <v>76</v>
      </c>
      <c r="L103" t="s">
        <v>77</v>
      </c>
      <c r="M103" t="s">
        <v>270</v>
      </c>
      <c r="N103" t="s">
        <v>271</v>
      </c>
    </row>
    <row r="104" spans="11:14" x14ac:dyDescent="0.3">
      <c r="K104" t="s">
        <v>76</v>
      </c>
      <c r="L104" t="s">
        <v>77</v>
      </c>
      <c r="M104" t="s">
        <v>272</v>
      </c>
      <c r="N104" t="s">
        <v>273</v>
      </c>
    </row>
    <row r="105" spans="11:14" x14ac:dyDescent="0.3">
      <c r="K105" t="s">
        <v>76</v>
      </c>
      <c r="L105" t="s">
        <v>77</v>
      </c>
      <c r="M105" t="s">
        <v>274</v>
      </c>
      <c r="N105" t="s">
        <v>275</v>
      </c>
    </row>
    <row r="106" spans="11:14" x14ac:dyDescent="0.3">
      <c r="K106" t="s">
        <v>76</v>
      </c>
      <c r="L106" t="s">
        <v>77</v>
      </c>
      <c r="M106" t="s">
        <v>276</v>
      </c>
      <c r="N106" t="s">
        <v>277</v>
      </c>
    </row>
    <row r="107" spans="11:14" x14ac:dyDescent="0.3">
      <c r="K107" t="s">
        <v>76</v>
      </c>
      <c r="L107" t="s">
        <v>77</v>
      </c>
      <c r="M107" t="s">
        <v>278</v>
      </c>
      <c r="N107" t="s">
        <v>279</v>
      </c>
    </row>
    <row r="108" spans="11:14" x14ac:dyDescent="0.3">
      <c r="K108" t="s">
        <v>76</v>
      </c>
      <c r="L108" t="s">
        <v>77</v>
      </c>
      <c r="M108" t="s">
        <v>280</v>
      </c>
      <c r="N108" t="s">
        <v>281</v>
      </c>
    </row>
    <row r="109" spans="11:14" x14ac:dyDescent="0.3">
      <c r="K109" t="s">
        <v>76</v>
      </c>
      <c r="L109" t="s">
        <v>77</v>
      </c>
      <c r="M109" t="s">
        <v>282</v>
      </c>
      <c r="N109" t="s">
        <v>283</v>
      </c>
    </row>
    <row r="110" spans="11:14" x14ac:dyDescent="0.3">
      <c r="K110" t="s">
        <v>76</v>
      </c>
      <c r="L110" t="s">
        <v>77</v>
      </c>
      <c r="M110" t="s">
        <v>284</v>
      </c>
      <c r="N110" t="s">
        <v>285</v>
      </c>
    </row>
    <row r="111" spans="11:14" x14ac:dyDescent="0.3">
      <c r="K111" t="s">
        <v>76</v>
      </c>
      <c r="L111" t="s">
        <v>77</v>
      </c>
      <c r="M111" t="s">
        <v>286</v>
      </c>
      <c r="N111" t="s">
        <v>287</v>
      </c>
    </row>
    <row r="112" spans="11:14" x14ac:dyDescent="0.3">
      <c r="K112" t="s">
        <v>76</v>
      </c>
      <c r="L112" t="s">
        <v>77</v>
      </c>
      <c r="M112" t="s">
        <v>288</v>
      </c>
      <c r="N112" t="s">
        <v>289</v>
      </c>
    </row>
    <row r="113" spans="11:14" x14ac:dyDescent="0.3">
      <c r="K113" t="s">
        <v>76</v>
      </c>
      <c r="L113" t="s">
        <v>77</v>
      </c>
      <c r="M113" t="s">
        <v>290</v>
      </c>
      <c r="N113" t="s">
        <v>291</v>
      </c>
    </row>
    <row r="114" spans="11:14" x14ac:dyDescent="0.3">
      <c r="K114" t="s">
        <v>76</v>
      </c>
      <c r="L114" t="s">
        <v>77</v>
      </c>
      <c r="M114" t="s">
        <v>292</v>
      </c>
      <c r="N114" t="s">
        <v>293</v>
      </c>
    </row>
    <row r="115" spans="11:14" x14ac:dyDescent="0.3">
      <c r="K115" t="s">
        <v>76</v>
      </c>
      <c r="L115" t="s">
        <v>77</v>
      </c>
      <c r="M115" t="s">
        <v>294</v>
      </c>
      <c r="N115" t="s">
        <v>295</v>
      </c>
    </row>
    <row r="116" spans="11:14" x14ac:dyDescent="0.3">
      <c r="K116" t="s">
        <v>80</v>
      </c>
      <c r="L116" t="s">
        <v>81</v>
      </c>
      <c r="M116" t="s">
        <v>296</v>
      </c>
      <c r="N116" t="s">
        <v>297</v>
      </c>
    </row>
    <row r="117" spans="11:14" x14ac:dyDescent="0.3">
      <c r="K117" t="s">
        <v>80</v>
      </c>
      <c r="L117" t="s">
        <v>81</v>
      </c>
      <c r="M117" t="s">
        <v>298</v>
      </c>
      <c r="N117" t="s">
        <v>299</v>
      </c>
    </row>
    <row r="118" spans="11:14" x14ac:dyDescent="0.3">
      <c r="K118" t="s">
        <v>80</v>
      </c>
      <c r="L118" t="s">
        <v>81</v>
      </c>
      <c r="M118" t="s">
        <v>300</v>
      </c>
      <c r="N118" t="s">
        <v>301</v>
      </c>
    </row>
    <row r="119" spans="11:14" x14ac:dyDescent="0.3">
      <c r="K119" t="s">
        <v>80</v>
      </c>
      <c r="L119" t="s">
        <v>81</v>
      </c>
      <c r="M119" t="s">
        <v>302</v>
      </c>
      <c r="N119" t="s">
        <v>303</v>
      </c>
    </row>
    <row r="120" spans="11:14" x14ac:dyDescent="0.3">
      <c r="K120" t="s">
        <v>80</v>
      </c>
      <c r="L120" t="s">
        <v>81</v>
      </c>
      <c r="M120" t="s">
        <v>304</v>
      </c>
      <c r="N120" t="s">
        <v>305</v>
      </c>
    </row>
    <row r="121" spans="11:14" x14ac:dyDescent="0.3">
      <c r="K121" t="s">
        <v>80</v>
      </c>
      <c r="L121" t="s">
        <v>81</v>
      </c>
      <c r="M121" t="s">
        <v>306</v>
      </c>
      <c r="N121" t="s">
        <v>307</v>
      </c>
    </row>
    <row r="122" spans="11:14" x14ac:dyDescent="0.3">
      <c r="K122" t="s">
        <v>80</v>
      </c>
      <c r="L122" t="s">
        <v>81</v>
      </c>
      <c r="M122" t="s">
        <v>308</v>
      </c>
      <c r="N122" t="s">
        <v>309</v>
      </c>
    </row>
    <row r="123" spans="11:14" x14ac:dyDescent="0.3">
      <c r="K123" t="s">
        <v>80</v>
      </c>
      <c r="L123" t="s">
        <v>81</v>
      </c>
      <c r="M123" t="s">
        <v>310</v>
      </c>
      <c r="N123" t="s">
        <v>311</v>
      </c>
    </row>
    <row r="124" spans="11:14" x14ac:dyDescent="0.3">
      <c r="K124" t="s">
        <v>80</v>
      </c>
      <c r="L124" t="s">
        <v>81</v>
      </c>
      <c r="M124" t="s">
        <v>312</v>
      </c>
      <c r="N124" t="s">
        <v>313</v>
      </c>
    </row>
    <row r="125" spans="11:14" x14ac:dyDescent="0.3">
      <c r="K125" t="s">
        <v>80</v>
      </c>
      <c r="L125" t="s">
        <v>81</v>
      </c>
      <c r="M125" t="s">
        <v>314</v>
      </c>
      <c r="N125" t="s">
        <v>315</v>
      </c>
    </row>
    <row r="126" spans="11:14" x14ac:dyDescent="0.3">
      <c r="K126" t="s">
        <v>80</v>
      </c>
      <c r="L126" t="s">
        <v>81</v>
      </c>
      <c r="M126" t="s">
        <v>316</v>
      </c>
      <c r="N126" t="s">
        <v>317</v>
      </c>
    </row>
    <row r="127" spans="11:14" x14ac:dyDescent="0.3">
      <c r="K127" t="s">
        <v>80</v>
      </c>
      <c r="L127" t="s">
        <v>81</v>
      </c>
      <c r="M127" t="s">
        <v>318</v>
      </c>
      <c r="N127" t="s">
        <v>319</v>
      </c>
    </row>
    <row r="128" spans="11:14" x14ac:dyDescent="0.3">
      <c r="K128" t="s">
        <v>80</v>
      </c>
      <c r="L128" t="s">
        <v>81</v>
      </c>
      <c r="M128" t="s">
        <v>320</v>
      </c>
      <c r="N128" t="s">
        <v>321</v>
      </c>
    </row>
    <row r="129" spans="11:14" x14ac:dyDescent="0.3">
      <c r="K129" t="s">
        <v>80</v>
      </c>
      <c r="L129" t="s">
        <v>81</v>
      </c>
      <c r="M129" t="s">
        <v>322</v>
      </c>
      <c r="N129" t="s">
        <v>323</v>
      </c>
    </row>
    <row r="130" spans="11:14" x14ac:dyDescent="0.3">
      <c r="K130" t="s">
        <v>80</v>
      </c>
      <c r="L130" t="s">
        <v>81</v>
      </c>
      <c r="M130" t="s">
        <v>324</v>
      </c>
      <c r="N130" t="s">
        <v>325</v>
      </c>
    </row>
    <row r="131" spans="11:14" x14ac:dyDescent="0.3">
      <c r="K131" t="s">
        <v>80</v>
      </c>
      <c r="L131" t="s">
        <v>81</v>
      </c>
      <c r="M131" t="s">
        <v>326</v>
      </c>
      <c r="N131" t="s">
        <v>327</v>
      </c>
    </row>
    <row r="132" spans="11:14" x14ac:dyDescent="0.3">
      <c r="K132" t="s">
        <v>80</v>
      </c>
      <c r="L132" t="s">
        <v>81</v>
      </c>
      <c r="M132" t="s">
        <v>328</v>
      </c>
      <c r="N132" t="s">
        <v>329</v>
      </c>
    </row>
    <row r="133" spans="11:14" x14ac:dyDescent="0.3">
      <c r="K133" t="s">
        <v>80</v>
      </c>
      <c r="L133" t="s">
        <v>81</v>
      </c>
      <c r="M133" t="s">
        <v>330</v>
      </c>
      <c r="N133" t="s">
        <v>331</v>
      </c>
    </row>
    <row r="134" spans="11:14" x14ac:dyDescent="0.3">
      <c r="K134" t="s">
        <v>84</v>
      </c>
      <c r="L134" t="s">
        <v>85</v>
      </c>
      <c r="M134" t="s">
        <v>332</v>
      </c>
      <c r="N134" t="s">
        <v>333</v>
      </c>
    </row>
    <row r="135" spans="11:14" x14ac:dyDescent="0.3">
      <c r="K135" t="s">
        <v>84</v>
      </c>
      <c r="L135" t="s">
        <v>85</v>
      </c>
      <c r="M135" t="s">
        <v>334</v>
      </c>
      <c r="N135" t="s">
        <v>335</v>
      </c>
    </row>
    <row r="136" spans="11:14" x14ac:dyDescent="0.3">
      <c r="K136" t="s">
        <v>84</v>
      </c>
      <c r="L136" t="s">
        <v>85</v>
      </c>
      <c r="M136" t="s">
        <v>336</v>
      </c>
      <c r="N136" t="s">
        <v>337</v>
      </c>
    </row>
    <row r="137" spans="11:14" x14ac:dyDescent="0.3">
      <c r="K137" t="s">
        <v>84</v>
      </c>
      <c r="L137" t="s">
        <v>85</v>
      </c>
      <c r="M137" t="s">
        <v>338</v>
      </c>
      <c r="N137" t="s">
        <v>339</v>
      </c>
    </row>
    <row r="138" spans="11:14" x14ac:dyDescent="0.3">
      <c r="K138" t="s">
        <v>84</v>
      </c>
      <c r="L138" t="s">
        <v>85</v>
      </c>
      <c r="M138" t="s">
        <v>340</v>
      </c>
      <c r="N138" t="s">
        <v>341</v>
      </c>
    </row>
    <row r="139" spans="11:14" x14ac:dyDescent="0.3">
      <c r="K139" t="s">
        <v>84</v>
      </c>
      <c r="L139" t="s">
        <v>85</v>
      </c>
      <c r="M139" t="s">
        <v>342</v>
      </c>
      <c r="N139" t="s">
        <v>343</v>
      </c>
    </row>
    <row r="140" spans="11:14" x14ac:dyDescent="0.3">
      <c r="K140" t="s">
        <v>84</v>
      </c>
      <c r="L140" t="s">
        <v>85</v>
      </c>
      <c r="M140" t="s">
        <v>344</v>
      </c>
      <c r="N140" t="s">
        <v>345</v>
      </c>
    </row>
  </sheetData>
  <sheetProtection algorithmName="SHA-512" hashValue="sKUNVT7RZDDTZaEGXQfaZQgpUZTlrX4FZdT0VLjekISsJsKjNgRUeS572sq7BVZznkFSztjImrfNAztkivicgQ==" saltValue="8G563T/YU0bKDX7002ernA==" spinCount="100000" sheet="1" objects="1" scenarios="1"/>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64B96-3E96-4944-8ABE-39ADCAC886E0}">
  <dimension ref="A3:H51"/>
  <sheetViews>
    <sheetView topLeftCell="A26" workbookViewId="0">
      <selection activeCell="H51" sqref="H51"/>
    </sheetView>
  </sheetViews>
  <sheetFormatPr defaultRowHeight="14.4" x14ac:dyDescent="0.3"/>
  <cols>
    <col min="7" max="7" width="52.5546875" bestFit="1" customWidth="1"/>
  </cols>
  <sheetData>
    <row r="3" spans="1:8" x14ac:dyDescent="0.3">
      <c r="A3">
        <f>$H$3</f>
        <v>0</v>
      </c>
      <c r="B3" t="str">
        <f>$H$4</f>
        <v/>
      </c>
      <c r="C3">
        <f>$H$5</f>
        <v>0</v>
      </c>
      <c r="D3" t="str">
        <f>$H$6</f>
        <v/>
      </c>
      <c r="E3" t="str">
        <f>$H$8</f>
        <v xml:space="preserve">Free text </v>
      </c>
      <c r="F3" t="str">
        <f>$H$9</f>
        <v xml:space="preserve">Free text </v>
      </c>
      <c r="G3" t="str">
        <f>Return!A5</f>
        <v xml:space="preserve">NHS England  Region </v>
      </c>
      <c r="H3">
        <f>Return!E5</f>
        <v>0</v>
      </c>
    </row>
    <row r="4" spans="1:8" x14ac:dyDescent="0.3">
      <c r="A4">
        <f t="shared" ref="A4:A51" si="0">$H$3</f>
        <v>0</v>
      </c>
      <c r="B4" t="str">
        <f t="shared" ref="B4:B51" si="1">$H$4</f>
        <v/>
      </c>
      <c r="C4">
        <f t="shared" ref="C4:C51" si="2">$H$5</f>
        <v>0</v>
      </c>
      <c r="D4" t="str">
        <f t="shared" ref="D4:D51" si="3">$H$6</f>
        <v/>
      </c>
      <c r="E4" t="str">
        <f t="shared" ref="E4:E51" si="4">$H$8</f>
        <v xml:space="preserve">Free text </v>
      </c>
      <c r="F4" t="str">
        <f t="shared" ref="F4:F51" si="5">$H$9</f>
        <v xml:space="preserve">Free text </v>
      </c>
      <c r="G4" t="s">
        <v>347</v>
      </c>
      <c r="H4" t="str">
        <f>Return!I5</f>
        <v/>
      </c>
    </row>
    <row r="5" spans="1:8" x14ac:dyDescent="0.3">
      <c r="A5">
        <f t="shared" si="0"/>
        <v>0</v>
      </c>
      <c r="B5" t="str">
        <f t="shared" si="1"/>
        <v/>
      </c>
      <c r="C5">
        <f t="shared" si="2"/>
        <v>0</v>
      </c>
      <c r="D5" t="str">
        <f t="shared" si="3"/>
        <v/>
      </c>
      <c r="E5" t="str">
        <f t="shared" si="4"/>
        <v xml:space="preserve">Free text </v>
      </c>
      <c r="F5" t="str">
        <f t="shared" si="5"/>
        <v xml:space="preserve">Free text </v>
      </c>
      <c r="G5" t="str">
        <f>Return!A6</f>
        <v xml:space="preserve">CCG </v>
      </c>
      <c r="H5">
        <f>Return!E6</f>
        <v>0</v>
      </c>
    </row>
    <row r="6" spans="1:8" x14ac:dyDescent="0.3">
      <c r="A6">
        <f t="shared" si="0"/>
        <v>0</v>
      </c>
      <c r="B6" t="str">
        <f t="shared" si="1"/>
        <v/>
      </c>
      <c r="C6">
        <f t="shared" si="2"/>
        <v>0</v>
      </c>
      <c r="D6" t="str">
        <f t="shared" si="3"/>
        <v/>
      </c>
      <c r="E6" t="str">
        <f t="shared" si="4"/>
        <v xml:space="preserve">Free text </v>
      </c>
      <c r="F6" t="str">
        <f t="shared" si="5"/>
        <v xml:space="preserve">Free text </v>
      </c>
      <c r="G6" t="s">
        <v>348</v>
      </c>
      <c r="H6" t="str">
        <f>Return!I6</f>
        <v/>
      </c>
    </row>
    <row r="7" spans="1:8" x14ac:dyDescent="0.3">
      <c r="A7">
        <f t="shared" si="0"/>
        <v>0</v>
      </c>
      <c r="B7" t="str">
        <f t="shared" si="1"/>
        <v/>
      </c>
      <c r="C7">
        <f t="shared" si="2"/>
        <v>0</v>
      </c>
      <c r="D7" t="str">
        <f t="shared" si="3"/>
        <v/>
      </c>
      <c r="E7" t="str">
        <f t="shared" si="4"/>
        <v xml:space="preserve">Free text </v>
      </c>
      <c r="F7" t="str">
        <f t="shared" si="5"/>
        <v xml:space="preserve">Free text </v>
      </c>
      <c r="G7" t="str">
        <f>Return!A7</f>
        <v>Name, email and phone number of PCN grouping representative completing Section One</v>
      </c>
      <c r="H7" t="str">
        <f>Return!E7</f>
        <v>Free text</v>
      </c>
    </row>
    <row r="8" spans="1:8" x14ac:dyDescent="0.3">
      <c r="A8">
        <f t="shared" si="0"/>
        <v>0</v>
      </c>
      <c r="B8" t="str">
        <f t="shared" si="1"/>
        <v/>
      </c>
      <c r="C8">
        <f t="shared" si="2"/>
        <v>0</v>
      </c>
      <c r="D8" t="str">
        <f t="shared" si="3"/>
        <v/>
      </c>
      <c r="E8" t="str">
        <f t="shared" si="4"/>
        <v xml:space="preserve">Free text </v>
      </c>
      <c r="F8" t="str">
        <f t="shared" si="5"/>
        <v xml:space="preserve">Free text </v>
      </c>
      <c r="G8" t="str">
        <f>Return!A8</f>
        <v>Name of PCN nominated site sits within</v>
      </c>
      <c r="H8" t="str">
        <f>Return!E8</f>
        <v xml:space="preserve">Free text </v>
      </c>
    </row>
    <row r="9" spans="1:8" x14ac:dyDescent="0.3">
      <c r="A9">
        <f t="shared" si="0"/>
        <v>0</v>
      </c>
      <c r="B9" t="str">
        <f t="shared" si="1"/>
        <v/>
      </c>
      <c r="C9">
        <f t="shared" si="2"/>
        <v>0</v>
      </c>
      <c r="D9" t="str">
        <f t="shared" si="3"/>
        <v/>
      </c>
      <c r="E9" t="str">
        <f t="shared" si="4"/>
        <v xml:space="preserve">Free text </v>
      </c>
      <c r="F9" t="str">
        <f t="shared" si="5"/>
        <v xml:space="preserve">Free text </v>
      </c>
      <c r="G9" t="str">
        <f>Return!A9</f>
        <v>ODS Code of PCN nominated site sits within</v>
      </c>
      <c r="H9" t="str">
        <f>Return!E9</f>
        <v xml:space="preserve">Free text </v>
      </c>
    </row>
    <row r="10" spans="1:8" x14ac:dyDescent="0.3">
      <c r="A10">
        <f t="shared" si="0"/>
        <v>0</v>
      </c>
      <c r="B10" t="str">
        <f t="shared" si="1"/>
        <v/>
      </c>
      <c r="C10">
        <f t="shared" si="2"/>
        <v>0</v>
      </c>
      <c r="D10" t="str">
        <f t="shared" si="3"/>
        <v/>
      </c>
      <c r="E10" t="str">
        <f t="shared" si="4"/>
        <v xml:space="preserve">Free text </v>
      </c>
      <c r="F10" t="str">
        <f t="shared" si="5"/>
        <v xml:space="preserve">Free text </v>
      </c>
      <c r="G10" t="str">
        <f>Return!A10</f>
        <v>Name of nominated site for designation</v>
      </c>
      <c r="H10" t="str">
        <f>Return!E10</f>
        <v>Free text</v>
      </c>
    </row>
    <row r="11" spans="1:8" x14ac:dyDescent="0.3">
      <c r="A11">
        <f t="shared" si="0"/>
        <v>0</v>
      </c>
      <c r="B11" t="str">
        <f t="shared" si="1"/>
        <v/>
      </c>
      <c r="C11">
        <f t="shared" si="2"/>
        <v>0</v>
      </c>
      <c r="D11" t="str">
        <f t="shared" si="3"/>
        <v/>
      </c>
      <c r="E11" t="str">
        <f t="shared" si="4"/>
        <v xml:space="preserve">Free text </v>
      </c>
      <c r="F11" t="str">
        <f t="shared" si="5"/>
        <v xml:space="preserve">Free text </v>
      </c>
      <c r="G11" t="str">
        <f>Return!A11</f>
        <v xml:space="preserve">ODS Code of nominated site for designation- where applicable </v>
      </c>
      <c r="H11" t="str">
        <f>Return!E11</f>
        <v>Free text - ODS may not be available if not an existing practice premises</v>
      </c>
    </row>
    <row r="12" spans="1:8" x14ac:dyDescent="0.3">
      <c r="A12">
        <f t="shared" si="0"/>
        <v>0</v>
      </c>
      <c r="B12" t="str">
        <f t="shared" si="1"/>
        <v/>
      </c>
      <c r="C12">
        <f t="shared" si="2"/>
        <v>0</v>
      </c>
      <c r="D12" t="str">
        <f t="shared" si="3"/>
        <v/>
      </c>
      <c r="E12" t="str">
        <f t="shared" si="4"/>
        <v xml:space="preserve">Free text </v>
      </c>
      <c r="F12" t="str">
        <f t="shared" si="5"/>
        <v xml:space="preserve">Free text </v>
      </c>
      <c r="G12" t="str">
        <f>Return!A12</f>
        <v xml:space="preserve">Address of nominated site </v>
      </c>
      <c r="H12" t="str">
        <f>Return!E12</f>
        <v>Free text</v>
      </c>
    </row>
    <row r="13" spans="1:8" x14ac:dyDescent="0.3">
      <c r="A13">
        <f t="shared" si="0"/>
        <v>0</v>
      </c>
      <c r="B13" t="str">
        <f t="shared" si="1"/>
        <v/>
      </c>
      <c r="C13">
        <f t="shared" si="2"/>
        <v>0</v>
      </c>
      <c r="D13" t="str">
        <f t="shared" si="3"/>
        <v/>
      </c>
      <c r="E13" t="str">
        <f t="shared" si="4"/>
        <v xml:space="preserve">Free text </v>
      </c>
      <c r="F13" t="str">
        <f t="shared" si="5"/>
        <v xml:space="preserve">Free text </v>
      </c>
      <c r="G13" t="str">
        <f>Return!A13</f>
        <v>Contact phone number for nominated site</v>
      </c>
      <c r="H13" t="str">
        <f>Return!E13</f>
        <v xml:space="preserve">Free text </v>
      </c>
    </row>
    <row r="14" spans="1:8" x14ac:dyDescent="0.3">
      <c r="A14">
        <f t="shared" si="0"/>
        <v>0</v>
      </c>
      <c r="B14" t="str">
        <f t="shared" si="1"/>
        <v/>
      </c>
      <c r="C14">
        <f t="shared" si="2"/>
        <v>0</v>
      </c>
      <c r="D14" t="str">
        <f t="shared" si="3"/>
        <v/>
      </c>
      <c r="E14" t="str">
        <f t="shared" si="4"/>
        <v xml:space="preserve">Free text </v>
      </c>
      <c r="F14" t="str">
        <f t="shared" si="5"/>
        <v xml:space="preserve">Free text </v>
      </c>
      <c r="G14" t="str">
        <f>Return!A14</f>
        <v>Indicative number of vaccinations site is expected to deliver each week (minimum number of 975 vaccinations per week)</v>
      </c>
      <c r="H14" t="str">
        <f>Return!E14</f>
        <v xml:space="preserve">Free text </v>
      </c>
    </row>
    <row r="15" spans="1:8" x14ac:dyDescent="0.3">
      <c r="A15">
        <f t="shared" si="0"/>
        <v>0</v>
      </c>
      <c r="B15" t="str">
        <f t="shared" si="1"/>
        <v/>
      </c>
      <c r="C15">
        <f t="shared" si="2"/>
        <v>0</v>
      </c>
      <c r="D15" t="str">
        <f t="shared" si="3"/>
        <v/>
      </c>
      <c r="E15" t="str">
        <f t="shared" si="4"/>
        <v xml:space="preserve">Free text </v>
      </c>
      <c r="F15" t="str">
        <f t="shared" si="5"/>
        <v xml:space="preserve">Free text </v>
      </c>
      <c r="G15" t="str">
        <f>Return!A15</f>
        <v>Names of practices nominating site for designation</v>
      </c>
      <c r="H15" t="str">
        <f>Return!E15</f>
        <v>Free text</v>
      </c>
    </row>
    <row r="16" spans="1:8" x14ac:dyDescent="0.3">
      <c r="A16">
        <f t="shared" si="0"/>
        <v>0</v>
      </c>
      <c r="B16" t="str">
        <f t="shared" si="1"/>
        <v/>
      </c>
      <c r="C16">
        <f t="shared" si="2"/>
        <v>0</v>
      </c>
      <c r="D16" t="str">
        <f t="shared" si="3"/>
        <v/>
      </c>
      <c r="E16" t="str">
        <f t="shared" si="4"/>
        <v xml:space="preserve">Free text </v>
      </c>
      <c r="F16" t="str">
        <f t="shared" si="5"/>
        <v xml:space="preserve">Free text </v>
      </c>
      <c r="G16" t="str">
        <f>Return!A16</f>
        <v>Names of PCNs (where applicable) of practices nominating site for designation</v>
      </c>
      <c r="H16" t="str">
        <f>Return!E16</f>
        <v xml:space="preserve">Free text </v>
      </c>
    </row>
    <row r="17" spans="1:8" x14ac:dyDescent="0.3">
      <c r="A17">
        <f t="shared" si="0"/>
        <v>0</v>
      </c>
      <c r="B17" t="str">
        <f t="shared" si="1"/>
        <v/>
      </c>
      <c r="C17">
        <f t="shared" si="2"/>
        <v>0</v>
      </c>
      <c r="D17" t="str">
        <f t="shared" si="3"/>
        <v/>
      </c>
      <c r="E17" t="str">
        <f t="shared" si="4"/>
        <v xml:space="preserve">Free text </v>
      </c>
      <c r="F17" t="str">
        <f t="shared" si="5"/>
        <v xml:space="preserve">Free text </v>
      </c>
      <c r="G17" t="str">
        <f>Return!A17</f>
        <v>Is this the only site being nominated by the PCN grouping?</v>
      </c>
      <c r="H17">
        <f>Return!E17</f>
        <v>0</v>
      </c>
    </row>
    <row r="18" spans="1:8" x14ac:dyDescent="0.3">
      <c r="A18">
        <f t="shared" si="0"/>
        <v>0</v>
      </c>
      <c r="B18" t="str">
        <f t="shared" si="1"/>
        <v/>
      </c>
      <c r="C18">
        <f t="shared" si="2"/>
        <v>0</v>
      </c>
      <c r="D18" t="str">
        <f t="shared" si="3"/>
        <v/>
      </c>
      <c r="E18" t="str">
        <f t="shared" si="4"/>
        <v xml:space="preserve">Free text </v>
      </c>
      <c r="F18" t="str">
        <f t="shared" si="5"/>
        <v xml:space="preserve">Free text </v>
      </c>
      <c r="G18" t="str">
        <f>Return!A18</f>
        <v>If the answer is NO, which priority has the PCN grouping attached to this site e.g. Priority 2 of 2 sites</v>
      </c>
      <c r="H18" t="str">
        <f>Return!E18</f>
        <v xml:space="preserve">Free text </v>
      </c>
    </row>
    <row r="19" spans="1:8" x14ac:dyDescent="0.3">
      <c r="A19">
        <f t="shared" si="0"/>
        <v>0</v>
      </c>
      <c r="B19" t="str">
        <f t="shared" si="1"/>
        <v/>
      </c>
      <c r="C19">
        <f t="shared" si="2"/>
        <v>0</v>
      </c>
      <c r="D19" t="str">
        <f t="shared" si="3"/>
        <v/>
      </c>
      <c r="E19" t="str">
        <f t="shared" si="4"/>
        <v xml:space="preserve">Free text </v>
      </c>
      <c r="F19" t="str">
        <f t="shared" si="5"/>
        <v xml:space="preserve">Free text </v>
      </c>
      <c r="G19" t="str">
        <f>Return!D27</f>
        <v xml:space="preserve">1.1 Fridge space to store (2-8c) or confirmed plans to have fridge capacity in place no later than 1 December and capacity to administer minimum of 975 doses per week (or greater in accordance with minimum ordering requirements for specific vaccines and ensuring all doses are administered within appropriate shelf life)  
</v>
      </c>
      <c r="H19">
        <f>Return!I27</f>
        <v>0</v>
      </c>
    </row>
    <row r="20" spans="1:8" x14ac:dyDescent="0.3">
      <c r="A20">
        <f t="shared" si="0"/>
        <v>0</v>
      </c>
      <c r="B20" t="str">
        <f t="shared" si="1"/>
        <v/>
      </c>
      <c r="C20">
        <f t="shared" si="2"/>
        <v>0</v>
      </c>
      <c r="D20" t="str">
        <f t="shared" si="3"/>
        <v/>
      </c>
      <c r="E20" t="str">
        <f t="shared" si="4"/>
        <v xml:space="preserve">Free text </v>
      </c>
      <c r="F20" t="str">
        <f t="shared" si="5"/>
        <v xml:space="preserve">Free text </v>
      </c>
      <c r="G20" t="str">
        <f>Return!D28</f>
        <v>1.2 PPE and other consumables (including linked consumables specifically diluent needle and syringe and combined needle and syringe)</v>
      </c>
      <c r="H20">
        <f>Return!I28</f>
        <v>0</v>
      </c>
    </row>
    <row r="21" spans="1:8" x14ac:dyDescent="0.3">
      <c r="A21">
        <f t="shared" si="0"/>
        <v>0</v>
      </c>
      <c r="B21" t="str">
        <f t="shared" si="1"/>
        <v/>
      </c>
      <c r="C21">
        <f t="shared" si="2"/>
        <v>0</v>
      </c>
      <c r="D21" t="str">
        <f t="shared" si="3"/>
        <v/>
      </c>
      <c r="E21" t="str">
        <f t="shared" si="4"/>
        <v xml:space="preserve">Free text </v>
      </c>
      <c r="F21" t="str">
        <f t="shared" si="5"/>
        <v xml:space="preserve">Free text </v>
      </c>
      <c r="G21" t="str">
        <f>Return!D29</f>
        <v>2.1 Ability to coordinate clinical capacity in line with cohort prioritisation and national/practice call/recall schedules and in alignment with national communications guidance, whilst maintaining appropriate levels of wider general practice capacity.</v>
      </c>
      <c r="H21">
        <f>Return!I29</f>
        <v>0</v>
      </c>
    </row>
    <row r="22" spans="1:8" x14ac:dyDescent="0.3">
      <c r="A22">
        <f t="shared" si="0"/>
        <v>0</v>
      </c>
      <c r="B22" t="str">
        <f t="shared" si="1"/>
        <v/>
      </c>
      <c r="C22">
        <f t="shared" si="2"/>
        <v>0</v>
      </c>
      <c r="D22" t="str">
        <f t="shared" si="3"/>
        <v/>
      </c>
      <c r="E22" t="str">
        <f t="shared" si="4"/>
        <v xml:space="preserve">Free text </v>
      </c>
      <c r="F22" t="str">
        <f t="shared" si="5"/>
        <v xml:space="preserve">Free text </v>
      </c>
      <c r="G22" t="str">
        <f>Return!D30</f>
        <v>2.2 Ability to deliver vaccinations 7 days a week from 8am to 8pm, including potentially on bank holidays if required</v>
      </c>
      <c r="H22">
        <f>Return!I30</f>
        <v>0</v>
      </c>
    </row>
    <row r="23" spans="1:8" x14ac:dyDescent="0.3">
      <c r="A23">
        <f t="shared" si="0"/>
        <v>0</v>
      </c>
      <c r="B23" t="str">
        <f t="shared" si="1"/>
        <v/>
      </c>
      <c r="C23">
        <f t="shared" si="2"/>
        <v>0</v>
      </c>
      <c r="D23" t="str">
        <f t="shared" si="3"/>
        <v/>
      </c>
      <c r="E23" t="str">
        <f t="shared" si="4"/>
        <v xml:space="preserve">Free text </v>
      </c>
      <c r="F23" t="str">
        <f t="shared" si="5"/>
        <v xml:space="preserve">Free text </v>
      </c>
      <c r="G23" t="str">
        <f>Return!D31</f>
        <v>2.3 Capacity and capability to coordinate with the regional/STP operations centre to plan clinics according to expected vaccine supply, coordinate required trained staff, order required vaccine and consumables supply within required timeframes, receive and safely and securely store supply, amend clinic schedule if there is a disruption to supply and liaise with practices to undertake timely communication of any changes to patients.</v>
      </c>
      <c r="H23">
        <f>Return!I31</f>
        <v>0</v>
      </c>
    </row>
    <row r="24" spans="1:8" x14ac:dyDescent="0.3">
      <c r="A24">
        <f t="shared" si="0"/>
        <v>0</v>
      </c>
      <c r="B24" t="str">
        <f t="shared" si="1"/>
        <v/>
      </c>
      <c r="C24">
        <f t="shared" si="2"/>
        <v>0</v>
      </c>
      <c r="D24" t="str">
        <f t="shared" si="3"/>
        <v/>
      </c>
      <c r="E24" t="str">
        <f t="shared" si="4"/>
        <v xml:space="preserve">Free text </v>
      </c>
      <c r="F24" t="str">
        <f t="shared" si="5"/>
        <v xml:space="preserve">Free text </v>
      </c>
      <c r="G24" t="str">
        <f>Return!D32</f>
        <v>2.4 Ability to coordinate clinics around the different types of vaccine to ensure patients receive the full course of the appropriate vaccine.</v>
      </c>
      <c r="H24">
        <f>Return!I32</f>
        <v>0</v>
      </c>
    </row>
    <row r="25" spans="1:8" x14ac:dyDescent="0.3">
      <c r="A25">
        <f t="shared" si="0"/>
        <v>0</v>
      </c>
      <c r="B25" t="str">
        <f t="shared" si="1"/>
        <v/>
      </c>
      <c r="C25">
        <f t="shared" si="2"/>
        <v>0</v>
      </c>
      <c r="D25" t="str">
        <f t="shared" si="3"/>
        <v/>
      </c>
      <c r="E25" t="str">
        <f t="shared" si="4"/>
        <v xml:space="preserve">Free text </v>
      </c>
      <c r="F25" t="str">
        <f t="shared" si="5"/>
        <v xml:space="preserve">Free text </v>
      </c>
      <c r="G25" t="str">
        <f>Return!D33</f>
        <v>2.5 Ability to accommodate new vaccine types as they become available.</v>
      </c>
      <c r="H25">
        <f>Return!I33</f>
        <v>0</v>
      </c>
    </row>
    <row r="26" spans="1:8" x14ac:dyDescent="0.3">
      <c r="A26">
        <f t="shared" si="0"/>
        <v>0</v>
      </c>
      <c r="B26" t="str">
        <f t="shared" si="1"/>
        <v/>
      </c>
      <c r="C26">
        <f t="shared" si="2"/>
        <v>0</v>
      </c>
      <c r="D26" t="str">
        <f t="shared" si="3"/>
        <v/>
      </c>
      <c r="E26" t="str">
        <f t="shared" si="4"/>
        <v xml:space="preserve">Free text </v>
      </c>
      <c r="F26" t="str">
        <f t="shared" si="5"/>
        <v xml:space="preserve">Free text </v>
      </c>
      <c r="G26" t="str">
        <f>Return!D34</f>
        <v>2.6 Ability to work with community partners and local CCGs on local delivery plan to ensure best use of local resources and clinic schedules that offer patients flexibility and choice</v>
      </c>
      <c r="H26">
        <f>Return!I34</f>
        <v>0</v>
      </c>
    </row>
    <row r="27" spans="1:8" x14ac:dyDescent="0.3">
      <c r="A27">
        <f t="shared" si="0"/>
        <v>0</v>
      </c>
      <c r="B27" t="str">
        <f t="shared" si="1"/>
        <v/>
      </c>
      <c r="C27">
        <f t="shared" si="2"/>
        <v>0</v>
      </c>
      <c r="D27" t="str">
        <f t="shared" si="3"/>
        <v/>
      </c>
      <c r="E27" t="str">
        <f t="shared" si="4"/>
        <v xml:space="preserve">Free text </v>
      </c>
      <c r="F27" t="str">
        <f t="shared" si="5"/>
        <v xml:space="preserve">Free text </v>
      </c>
      <c r="G27" t="str">
        <f>Return!D35</f>
        <v>3.1 Ability to ensure smooth entry and exit from the building complying with social distancing and current COVID—19 guidance, with appropriate security arrangements, providing stewards if needed and ensuring there are adequate parking arrangements. The impact on the local community should also be considered.</v>
      </c>
      <c r="H27">
        <f>Return!I35</f>
        <v>0</v>
      </c>
    </row>
    <row r="28" spans="1:8" x14ac:dyDescent="0.3">
      <c r="A28">
        <f t="shared" si="0"/>
        <v>0</v>
      </c>
      <c r="B28" t="str">
        <f t="shared" si="1"/>
        <v/>
      </c>
      <c r="C28">
        <f t="shared" si="2"/>
        <v>0</v>
      </c>
      <c r="D28" t="str">
        <f t="shared" si="3"/>
        <v/>
      </c>
      <c r="E28" t="str">
        <f t="shared" si="4"/>
        <v xml:space="preserve">Free text </v>
      </c>
      <c r="F28" t="str">
        <f t="shared" si="5"/>
        <v xml:space="preserve">Free text </v>
      </c>
      <c r="G28" t="str">
        <f>Return!D36</f>
        <v>3.2 Ability to comply with required assurance process if using a non practice premises to deliver vaccination clinics.</v>
      </c>
      <c r="H28">
        <f>Return!I36</f>
        <v>0</v>
      </c>
    </row>
    <row r="29" spans="1:8" x14ac:dyDescent="0.3">
      <c r="A29">
        <f t="shared" si="0"/>
        <v>0</v>
      </c>
      <c r="B29" t="str">
        <f t="shared" si="1"/>
        <v/>
      </c>
      <c r="C29">
        <f t="shared" si="2"/>
        <v>0</v>
      </c>
      <c r="D29" t="str">
        <f t="shared" si="3"/>
        <v/>
      </c>
      <c r="E29" t="str">
        <f t="shared" si="4"/>
        <v xml:space="preserve">Free text </v>
      </c>
      <c r="F29" t="str">
        <f t="shared" si="5"/>
        <v xml:space="preserve">Free text </v>
      </c>
      <c r="G29" t="str">
        <f>Return!D37</f>
        <v>4.1 Ability to plan and deliver clinics with minimum wastage and certainly never more than 5%</v>
      </c>
      <c r="H29">
        <f>Return!I37</f>
        <v>0</v>
      </c>
    </row>
    <row r="30" spans="1:8" x14ac:dyDescent="0.3">
      <c r="A30">
        <f t="shared" si="0"/>
        <v>0</v>
      </c>
      <c r="B30" t="str">
        <f t="shared" si="1"/>
        <v/>
      </c>
      <c r="C30">
        <f t="shared" si="2"/>
        <v>0</v>
      </c>
      <c r="D30" t="str">
        <f t="shared" si="3"/>
        <v/>
      </c>
      <c r="E30" t="str">
        <f t="shared" si="4"/>
        <v xml:space="preserve">Free text </v>
      </c>
      <c r="F30" t="str">
        <f t="shared" si="5"/>
        <v xml:space="preserve">Free text </v>
      </c>
      <c r="G30" t="str">
        <f>Return!D38</f>
        <v xml:space="preserve">4.2 Appropriate disposal of all clinical waste </v>
      </c>
      <c r="H30">
        <f>Return!I38</f>
        <v>0</v>
      </c>
    </row>
    <row r="31" spans="1:8" x14ac:dyDescent="0.3">
      <c r="A31">
        <f t="shared" si="0"/>
        <v>0</v>
      </c>
      <c r="B31" t="str">
        <f t="shared" si="1"/>
        <v/>
      </c>
      <c r="C31">
        <f t="shared" si="2"/>
        <v>0</v>
      </c>
      <c r="D31" t="str">
        <f t="shared" si="3"/>
        <v/>
      </c>
      <c r="E31" t="str">
        <f t="shared" si="4"/>
        <v xml:space="preserve">Free text </v>
      </c>
      <c r="F31" t="str">
        <f t="shared" si="5"/>
        <v xml:space="preserve">Free text </v>
      </c>
      <c r="G31" t="str">
        <f>Return!D39</f>
        <v>5.1 Physical layout that will support administration of the minimum weekly volume, complying with social distancing and with space for post-vaccination observation</v>
      </c>
      <c r="H31">
        <f>Return!I39</f>
        <v>0</v>
      </c>
    </row>
    <row r="32" spans="1:8" x14ac:dyDescent="0.3">
      <c r="A32">
        <f t="shared" si="0"/>
        <v>0</v>
      </c>
      <c r="B32" t="str">
        <f t="shared" si="1"/>
        <v/>
      </c>
      <c r="C32">
        <f t="shared" si="2"/>
        <v>0</v>
      </c>
      <c r="D32" t="str">
        <f t="shared" si="3"/>
        <v/>
      </c>
      <c r="E32" t="str">
        <f t="shared" si="4"/>
        <v xml:space="preserve">Free text </v>
      </c>
      <c r="F32" t="str">
        <f t="shared" si="5"/>
        <v xml:space="preserve">Free text </v>
      </c>
      <c r="G32" t="str">
        <f>Return!D40</f>
        <v>6.1 Liaise with the local lead workforce provider regarding any additional workforce requirements that can be accessed through the national frameworks.</v>
      </c>
      <c r="H32">
        <f>Return!I40</f>
        <v>0</v>
      </c>
    </row>
    <row r="33" spans="1:8" x14ac:dyDescent="0.3">
      <c r="A33">
        <f t="shared" si="0"/>
        <v>0</v>
      </c>
      <c r="B33" t="str">
        <f t="shared" si="1"/>
        <v/>
      </c>
      <c r="C33">
        <f t="shared" si="2"/>
        <v>0</v>
      </c>
      <c r="D33" t="str">
        <f t="shared" si="3"/>
        <v/>
      </c>
      <c r="E33" t="str">
        <f t="shared" si="4"/>
        <v xml:space="preserve">Free text </v>
      </c>
      <c r="F33" t="str">
        <f t="shared" si="5"/>
        <v xml:space="preserve">Free text </v>
      </c>
      <c r="G33" t="str">
        <f>Return!D41</f>
        <v>6.2 If non-registered staff are to be used to administer vaccines they must be working under clinical supervision and the national protocol (to be published).</v>
      </c>
      <c r="H33">
        <f>Return!I41</f>
        <v>0</v>
      </c>
    </row>
    <row r="34" spans="1:8" x14ac:dyDescent="0.3">
      <c r="A34">
        <f t="shared" si="0"/>
        <v>0</v>
      </c>
      <c r="B34" t="str">
        <f t="shared" si="1"/>
        <v/>
      </c>
      <c r="C34">
        <f t="shared" si="2"/>
        <v>0</v>
      </c>
      <c r="D34" t="str">
        <f t="shared" si="3"/>
        <v/>
      </c>
      <c r="E34" t="str">
        <f t="shared" si="4"/>
        <v xml:space="preserve">Free text </v>
      </c>
      <c r="F34" t="str">
        <f t="shared" si="5"/>
        <v xml:space="preserve">Free text </v>
      </c>
      <c r="G34" t="str">
        <f>Return!D42</f>
        <v xml:space="preserve">6.3 Ensure clear plan in place to provide adequate staff for clinics </v>
      </c>
      <c r="H34">
        <f>Return!I42</f>
        <v>0</v>
      </c>
    </row>
    <row r="35" spans="1:8" x14ac:dyDescent="0.3">
      <c r="A35">
        <f t="shared" si="0"/>
        <v>0</v>
      </c>
      <c r="B35" t="str">
        <f t="shared" si="1"/>
        <v/>
      </c>
      <c r="C35">
        <f t="shared" si="2"/>
        <v>0</v>
      </c>
      <c r="D35" t="str">
        <f t="shared" si="3"/>
        <v/>
      </c>
      <c r="E35" t="str">
        <f t="shared" si="4"/>
        <v xml:space="preserve">Free text </v>
      </c>
      <c r="F35" t="str">
        <f t="shared" si="5"/>
        <v xml:space="preserve">Free text </v>
      </c>
      <c r="G35" t="str">
        <f>Return!D43</f>
        <v>7.1	Ability to provide appropriate information, advice and decision support to patients coming for vaccination, including relevant pre/post vaccination materials, recognising these needs will be greater than with other routine vaccinations. Provide information online.</v>
      </c>
      <c r="H35">
        <f>Return!I43</f>
        <v>0</v>
      </c>
    </row>
    <row r="36" spans="1:8" x14ac:dyDescent="0.3">
      <c r="A36">
        <f t="shared" si="0"/>
        <v>0</v>
      </c>
      <c r="B36" t="str">
        <f t="shared" si="1"/>
        <v/>
      </c>
      <c r="C36">
        <f t="shared" si="2"/>
        <v>0</v>
      </c>
      <c r="D36" t="str">
        <f t="shared" si="3"/>
        <v/>
      </c>
      <c r="E36" t="str">
        <f t="shared" si="4"/>
        <v xml:space="preserve">Free text </v>
      </c>
      <c r="F36" t="str">
        <f t="shared" si="5"/>
        <v xml:space="preserve">Free text </v>
      </c>
      <c r="G36" t="str">
        <f>Return!D44</f>
        <v>7.2 Ability to support patients with additional needs, including access, language or communication</v>
      </c>
      <c r="H36">
        <f>Return!I44</f>
        <v>0</v>
      </c>
    </row>
    <row r="37" spans="1:8" x14ac:dyDescent="0.3">
      <c r="A37">
        <f t="shared" si="0"/>
        <v>0</v>
      </c>
      <c r="B37" t="str">
        <f t="shared" si="1"/>
        <v/>
      </c>
      <c r="C37">
        <f t="shared" si="2"/>
        <v>0</v>
      </c>
      <c r="D37" t="str">
        <f t="shared" si="3"/>
        <v/>
      </c>
      <c r="E37" t="str">
        <f t="shared" si="4"/>
        <v xml:space="preserve">Free text </v>
      </c>
      <c r="F37" t="str">
        <f t="shared" si="5"/>
        <v xml:space="preserve">Free text </v>
      </c>
      <c r="G37" t="str">
        <f>Return!D45</f>
        <v>7.3	Complete equality impact assessments for clinic plans as appropriate where the nominated site is not an existing practice site.</v>
      </c>
      <c r="H37">
        <f>Return!I45</f>
        <v>0</v>
      </c>
    </row>
    <row r="38" spans="1:8" x14ac:dyDescent="0.3">
      <c r="A38">
        <f t="shared" si="0"/>
        <v>0</v>
      </c>
      <c r="B38" t="str">
        <f t="shared" si="1"/>
        <v/>
      </c>
      <c r="C38">
        <f t="shared" si="2"/>
        <v>0</v>
      </c>
      <c r="D38" t="str">
        <f t="shared" si="3"/>
        <v/>
      </c>
      <c r="E38" t="str">
        <f t="shared" si="4"/>
        <v xml:space="preserve">Free text </v>
      </c>
      <c r="F38" t="str">
        <f t="shared" si="5"/>
        <v xml:space="preserve">Free text </v>
      </c>
      <c r="G38" t="str">
        <f>Return!D46</f>
        <v>8.1 Ability to fully comply with all storage and handling requirements, including maximum allowable time at 2-8c before administration and time between dilution and administration.</v>
      </c>
      <c r="H38">
        <f>Return!I46</f>
        <v>0</v>
      </c>
    </row>
    <row r="39" spans="1:8" x14ac:dyDescent="0.3">
      <c r="A39">
        <f t="shared" si="0"/>
        <v>0</v>
      </c>
      <c r="B39" t="str">
        <f t="shared" si="1"/>
        <v/>
      </c>
      <c r="C39">
        <f t="shared" si="2"/>
        <v>0</v>
      </c>
      <c r="D39" t="str">
        <f t="shared" si="3"/>
        <v/>
      </c>
      <c r="E39" t="str">
        <f t="shared" si="4"/>
        <v xml:space="preserve">Free text </v>
      </c>
      <c r="F39" t="str">
        <f t="shared" si="5"/>
        <v xml:space="preserve">Free text </v>
      </c>
      <c r="G39" t="str">
        <f>Return!D47</f>
        <v>9.1 Appropriate space and trained workforce to prepare the vaccine which will include dilution where required, using standard aseptic technique, and drawing up of multi-dose vials in all cases</v>
      </c>
      <c r="H39">
        <f>Return!I47</f>
        <v>0</v>
      </c>
    </row>
    <row r="40" spans="1:8" x14ac:dyDescent="0.3">
      <c r="A40">
        <f t="shared" si="0"/>
        <v>0</v>
      </c>
      <c r="B40" t="str">
        <f t="shared" si="1"/>
        <v/>
      </c>
      <c r="C40">
        <f t="shared" si="2"/>
        <v>0</v>
      </c>
      <c r="D40" t="str">
        <f t="shared" si="3"/>
        <v/>
      </c>
      <c r="E40" t="str">
        <f t="shared" si="4"/>
        <v xml:space="preserve">Free text </v>
      </c>
      <c r="F40" t="str">
        <f t="shared" si="5"/>
        <v xml:space="preserve">Free text </v>
      </c>
      <c r="G40" t="str">
        <f>Return!D48</f>
        <v>10.1 Ability to administer vaccines safely in accordance with IPC guidance in all settings</v>
      </c>
      <c r="H40">
        <f>Return!I48</f>
        <v>0</v>
      </c>
    </row>
    <row r="41" spans="1:8" x14ac:dyDescent="0.3">
      <c r="A41">
        <f t="shared" si="0"/>
        <v>0</v>
      </c>
      <c r="B41" t="str">
        <f t="shared" si="1"/>
        <v/>
      </c>
      <c r="C41">
        <f t="shared" si="2"/>
        <v>0</v>
      </c>
      <c r="D41" t="str">
        <f t="shared" si="3"/>
        <v/>
      </c>
      <c r="E41" t="str">
        <f t="shared" si="4"/>
        <v xml:space="preserve">Free text </v>
      </c>
      <c r="F41" t="str">
        <f t="shared" si="5"/>
        <v xml:space="preserve">Free text </v>
      </c>
      <c r="G41" t="str">
        <f>Return!D49</f>
        <v>11.1 Ability to provide post-vaccination observation of 15 minutes, compliant with social distancing and with access to necessary equipment and trained staff to provide immediate response to an adverse event</v>
      </c>
      <c r="H41">
        <f>Return!I49</f>
        <v>0</v>
      </c>
    </row>
    <row r="42" spans="1:8" x14ac:dyDescent="0.3">
      <c r="A42">
        <f t="shared" si="0"/>
        <v>0</v>
      </c>
      <c r="B42" t="str">
        <f t="shared" si="1"/>
        <v/>
      </c>
      <c r="C42">
        <f t="shared" si="2"/>
        <v>0</v>
      </c>
      <c r="D42" t="str">
        <f t="shared" si="3"/>
        <v/>
      </c>
      <c r="E42" t="str">
        <f t="shared" si="4"/>
        <v xml:space="preserve">Free text </v>
      </c>
      <c r="F42" t="str">
        <f t="shared" si="5"/>
        <v xml:space="preserve">Free text </v>
      </c>
      <c r="G42" t="str">
        <f>Return!D50</f>
        <v>12.1 Sites will be required to comply with point of care data collection requirements. (Specific arrangements to be confirmed in the service specification).
Each site will need to ensure there is appropriate access to the relevant system to record the vaccination event the same working day as the vaccine administration occurs and that all staff are trained and have the relevant access to support timely data collection.</v>
      </c>
      <c r="H42">
        <f>Return!I50</f>
        <v>0</v>
      </c>
    </row>
    <row r="43" spans="1:8" x14ac:dyDescent="0.3">
      <c r="A43">
        <f t="shared" si="0"/>
        <v>0</v>
      </c>
      <c r="B43" t="str">
        <f t="shared" si="1"/>
        <v/>
      </c>
      <c r="C43">
        <f t="shared" si="2"/>
        <v>0</v>
      </c>
      <c r="D43" t="str">
        <f t="shared" si="3"/>
        <v/>
      </c>
      <c r="E43" t="str">
        <f t="shared" si="4"/>
        <v xml:space="preserve">Free text </v>
      </c>
      <c r="F43" t="str">
        <f t="shared" si="5"/>
        <v xml:space="preserve">Free text </v>
      </c>
      <c r="G43" t="str">
        <f>Return!D51</f>
        <v>13.1 Contributing to regional/STP readiness assessments; monitoring, reporting and responding to the early warning triggers and mitigation; reporting incidents; responding to daily and hoc requests for intelligence and information.</v>
      </c>
      <c r="H43">
        <f>Return!I51</f>
        <v>0</v>
      </c>
    </row>
    <row r="44" spans="1:8" x14ac:dyDescent="0.3">
      <c r="A44">
        <f t="shared" si="0"/>
        <v>0</v>
      </c>
      <c r="B44" t="str">
        <f t="shared" si="1"/>
        <v/>
      </c>
      <c r="C44">
        <f t="shared" si="2"/>
        <v>0</v>
      </c>
      <c r="D44" t="str">
        <f t="shared" si="3"/>
        <v/>
      </c>
      <c r="E44" t="str">
        <f t="shared" si="4"/>
        <v xml:space="preserve">Free text </v>
      </c>
      <c r="F44" t="str">
        <f t="shared" si="5"/>
        <v xml:space="preserve">Free text </v>
      </c>
      <c r="G44" t="str">
        <f>Return!A59</f>
        <v>Date assessment completed</v>
      </c>
      <c r="H44">
        <f>Return!E59</f>
        <v>0</v>
      </c>
    </row>
    <row r="45" spans="1:8" x14ac:dyDescent="0.3">
      <c r="A45">
        <f t="shared" si="0"/>
        <v>0</v>
      </c>
      <c r="B45" t="str">
        <f t="shared" si="1"/>
        <v/>
      </c>
      <c r="C45">
        <f t="shared" si="2"/>
        <v>0</v>
      </c>
      <c r="D45" t="str">
        <f t="shared" si="3"/>
        <v/>
      </c>
      <c r="E45" t="str">
        <f t="shared" si="4"/>
        <v xml:space="preserve">Free text </v>
      </c>
      <c r="F45" t="str">
        <f t="shared" si="5"/>
        <v xml:space="preserve">Free text </v>
      </c>
      <c r="G45" t="str">
        <f>Return!A60</f>
        <v>Name and job title of CCG representative completing assessment</v>
      </c>
      <c r="H45">
        <f>Return!E60</f>
        <v>0</v>
      </c>
    </row>
    <row r="46" spans="1:8" x14ac:dyDescent="0.3">
      <c r="A46">
        <f t="shared" si="0"/>
        <v>0</v>
      </c>
      <c r="B46" t="str">
        <f t="shared" si="1"/>
        <v/>
      </c>
      <c r="C46">
        <f t="shared" si="2"/>
        <v>0</v>
      </c>
      <c r="D46" t="str">
        <f t="shared" si="3"/>
        <v/>
      </c>
      <c r="E46" t="str">
        <f t="shared" si="4"/>
        <v xml:space="preserve">Free text </v>
      </c>
      <c r="F46" t="str">
        <f t="shared" si="5"/>
        <v xml:space="preserve">Free text </v>
      </c>
      <c r="G46" t="str">
        <f>Return!A61</f>
        <v>Email and phone number for CCG representative completing assessment</v>
      </c>
      <c r="H46">
        <f>Return!E61</f>
        <v>0</v>
      </c>
    </row>
    <row r="47" spans="1:8" x14ac:dyDescent="0.3">
      <c r="A47">
        <f t="shared" si="0"/>
        <v>0</v>
      </c>
      <c r="B47" t="str">
        <f t="shared" si="1"/>
        <v/>
      </c>
      <c r="C47">
        <f t="shared" si="2"/>
        <v>0</v>
      </c>
      <c r="D47" t="str">
        <f t="shared" si="3"/>
        <v/>
      </c>
      <c r="E47" t="str">
        <f t="shared" si="4"/>
        <v xml:space="preserve">Free text </v>
      </c>
      <c r="F47" t="str">
        <f t="shared" si="5"/>
        <v xml:space="preserve">Free text </v>
      </c>
      <c r="G47" t="str">
        <f>Return!A62</f>
        <v>On the basis of the assessment, has the nominated site met all of the designation criteria?</v>
      </c>
      <c r="H47">
        <f>Return!E62</f>
        <v>0</v>
      </c>
    </row>
    <row r="48" spans="1:8" x14ac:dyDescent="0.3">
      <c r="A48">
        <f t="shared" si="0"/>
        <v>0</v>
      </c>
      <c r="B48" t="str">
        <f t="shared" si="1"/>
        <v/>
      </c>
      <c r="C48">
        <f t="shared" si="2"/>
        <v>0</v>
      </c>
      <c r="D48" t="str">
        <f t="shared" si="3"/>
        <v/>
      </c>
      <c r="E48" t="str">
        <f t="shared" si="4"/>
        <v xml:space="preserve">Free text </v>
      </c>
      <c r="F48" t="str">
        <f t="shared" si="5"/>
        <v xml:space="preserve">Free text </v>
      </c>
      <c r="G48" t="str">
        <f>Return!A62</f>
        <v>On the basis of the assessment, has the nominated site met all of the designation criteria?</v>
      </c>
      <c r="H48">
        <f>Return!F62</f>
        <v>0</v>
      </c>
    </row>
    <row r="49" spans="1:8" x14ac:dyDescent="0.3">
      <c r="A49">
        <f t="shared" si="0"/>
        <v>0</v>
      </c>
      <c r="B49" t="str">
        <f t="shared" si="1"/>
        <v/>
      </c>
      <c r="C49">
        <f t="shared" si="2"/>
        <v>0</v>
      </c>
      <c r="D49" t="str">
        <f t="shared" si="3"/>
        <v/>
      </c>
      <c r="E49" t="str">
        <f t="shared" si="4"/>
        <v xml:space="preserve">Free text </v>
      </c>
      <c r="F49" t="str">
        <f t="shared" si="5"/>
        <v xml:space="preserve">Free text </v>
      </c>
      <c r="G49" t="str">
        <f>Return!A63</f>
        <v>On the basis of the assessment undertaken and CCG consideration of ALL sites in its geographical area (see pararaph 3.8 of guidance) is it recommended that the nominated site is suitable for designation?</v>
      </c>
      <c r="H49">
        <f>Return!E63</f>
        <v>0</v>
      </c>
    </row>
    <row r="50" spans="1:8" x14ac:dyDescent="0.3">
      <c r="A50">
        <f t="shared" si="0"/>
        <v>0</v>
      </c>
      <c r="B50" t="str">
        <f t="shared" si="1"/>
        <v/>
      </c>
      <c r="C50">
        <f t="shared" si="2"/>
        <v>0</v>
      </c>
      <c r="D50" t="str">
        <f t="shared" si="3"/>
        <v/>
      </c>
      <c r="E50" t="str">
        <f t="shared" si="4"/>
        <v xml:space="preserve">Free text </v>
      </c>
      <c r="F50" t="str">
        <f t="shared" si="5"/>
        <v xml:space="preserve">Free text </v>
      </c>
      <c r="G50" t="str">
        <f>Return!A63</f>
        <v>On the basis of the assessment undertaken and CCG consideration of ALL sites in its geographical area (see pararaph 3.8 of guidance) is it recommended that the nominated site is suitable for designation?</v>
      </c>
      <c r="H50">
        <f>Return!F63</f>
        <v>0</v>
      </c>
    </row>
    <row r="51" spans="1:8" x14ac:dyDescent="0.3">
      <c r="A51">
        <f t="shared" si="0"/>
        <v>0</v>
      </c>
      <c r="B51" t="str">
        <f t="shared" si="1"/>
        <v/>
      </c>
      <c r="C51">
        <f t="shared" si="2"/>
        <v>0</v>
      </c>
      <c r="D51" t="str">
        <f t="shared" si="3"/>
        <v/>
      </c>
      <c r="E51" t="str">
        <f t="shared" si="4"/>
        <v xml:space="preserve">Free text </v>
      </c>
      <c r="F51" t="str">
        <f t="shared" si="5"/>
        <v xml:space="preserve">Free text </v>
      </c>
      <c r="G51" t="str">
        <f>Return!A64</f>
        <v>Please indicate the priority for approval you have given to this site in relation to ALL the sites the CCG is nominating for approval e.g. 21 of 30 sites.</v>
      </c>
      <c r="H51">
        <f>Return!E64</f>
        <v>0</v>
      </c>
    </row>
  </sheetData>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Guidance</vt:lpstr>
      <vt:lpstr>Return</vt:lpstr>
      <vt:lpstr>lookup</vt:lpstr>
      <vt:lpstr>datasheet</vt:lpstr>
      <vt:lpstr>datasheet!Print_Area</vt:lpstr>
      <vt:lpstr>Guidance!Print_Area</vt:lpstr>
      <vt:lpstr>Return!Print_Area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Varsani, Anisa</dc:creator>
  <cp:lastModifiedBy>Waller, Ed</cp:lastModifiedBy>
  <cp:lastPrinted>2020-11-04T16:25:00Z</cp:lastPrinted>
  <dcterms:created xsi:type="dcterms:W3CDTF">2020-11-03T12:20:15Z</dcterms:created>
  <dcterms:modified xsi:type="dcterms:W3CDTF">2020-11-09T22:17:39Z</dcterms:modified>
</cp:coreProperties>
</file>